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dam.Waleszczak\Documents\"/>
    </mc:Choice>
  </mc:AlternateContent>
  <xr:revisionPtr revIDLastSave="0" documentId="8_{524CC8D9-DE1D-4570-B058-46AD435272AA}" xr6:coauthVersionLast="47" xr6:coauthVersionMax="47" xr10:uidLastSave="{00000000-0000-0000-0000-000000000000}"/>
  <bookViews>
    <workbookView xWindow="-110" yWindow="-110" windowWidth="19420" windowHeight="10420" tabRatio="834" xr2:uid="{00000000-000D-0000-FFFF-FFFF00000000}"/>
  </bookViews>
  <sheets>
    <sheet name="Risk Assesment" sheetId="4" r:id="rId1"/>
  </sheets>
  <definedNames>
    <definedName name="_xlnm.Print_Area" localSheetId="0">'Risk Assesment'!$A$1:$AA$176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38" i="4" l="1"/>
  <c r="AB137" i="4"/>
  <c r="AB136" i="4"/>
  <c r="AB135" i="4"/>
  <c r="AB134" i="4"/>
  <c r="AB133" i="4"/>
  <c r="AB132" i="4"/>
  <c r="AB131" i="4"/>
  <c r="AB130" i="4"/>
  <c r="AB129" i="4"/>
  <c r="AB128" i="4"/>
  <c r="AB127" i="4"/>
  <c r="AB110" i="4"/>
  <c r="AB109" i="4"/>
  <c r="AB108" i="4"/>
  <c r="AB107" i="4"/>
  <c r="AB106" i="4"/>
  <c r="AB105" i="4"/>
  <c r="AB104" i="4"/>
  <c r="AB103" i="4"/>
  <c r="AB102" i="4"/>
  <c r="AB98" i="4"/>
  <c r="AB97" i="4"/>
  <c r="AB96" i="4"/>
  <c r="AB95" i="4"/>
  <c r="AB94" i="4"/>
  <c r="AB93" i="4"/>
  <c r="AB92" i="4"/>
  <c r="AB91" i="4"/>
  <c r="AB89" i="4"/>
  <c r="AB87" i="4" s="1"/>
  <c r="AD87" i="4" s="1"/>
  <c r="AB88" i="4"/>
  <c r="AB84" i="4"/>
  <c r="AB83" i="4"/>
  <c r="AB82" i="4"/>
  <c r="AB81" i="4"/>
  <c r="AB80" i="4"/>
  <c r="AB79" i="4"/>
  <c r="AB78" i="4"/>
  <c r="AB77" i="4"/>
  <c r="AB76" i="4" l="1"/>
  <c r="AD76" i="4" s="1"/>
  <c r="AB126" i="4"/>
  <c r="AD126" i="4" s="1"/>
  <c r="AB101" i="4"/>
  <c r="AD101" i="4" s="1"/>
  <c r="H22" i="4" l="1"/>
  <c r="Y41" i="4" s="1"/>
  <c r="Y38" i="4" l="1"/>
  <c r="J22" i="4" s="1"/>
  <c r="AV17" i="4" s="1"/>
  <c r="Y39" i="4"/>
  <c r="Y40" i="4"/>
  <c r="AV16" i="4"/>
  <c r="Y42" i="4"/>
  <c r="AV11" i="4"/>
  <c r="AV14" i="4" l="1"/>
</calcChain>
</file>

<file path=xl/sharedStrings.xml><?xml version="1.0" encoding="utf-8"?>
<sst xmlns="http://schemas.openxmlformats.org/spreadsheetml/2006/main" count="272" uniqueCount="184">
  <si>
    <t>Supplier Risk Assessment Survey</t>
  </si>
  <si>
    <t>Type of Business</t>
  </si>
  <si>
    <t>Manufacturing</t>
  </si>
  <si>
    <t>Supplier Code No. :</t>
  </si>
  <si>
    <t>Initial Assessment</t>
  </si>
  <si>
    <t>Distributor</t>
  </si>
  <si>
    <t>Commodity Code:</t>
  </si>
  <si>
    <t>Re-evaluation</t>
  </si>
  <si>
    <t>Service Industry</t>
  </si>
  <si>
    <t>Company Name:</t>
  </si>
  <si>
    <t>DUNS No.:</t>
  </si>
  <si>
    <t>Address:</t>
  </si>
  <si>
    <t>City:</t>
  </si>
  <si>
    <t>State/Region:</t>
  </si>
  <si>
    <t>Country:</t>
  </si>
  <si>
    <t>Postal Code/Zip:</t>
  </si>
  <si>
    <t>Phone:</t>
  </si>
  <si>
    <t xml:space="preserve">Risk Assessment  Score: </t>
  </si>
  <si>
    <t xml:space="preserve">Website: </t>
  </si>
  <si>
    <t xml:space="preserve">Federal Tax I.D. Number: </t>
  </si>
  <si>
    <t>Shipping Address (if different):</t>
  </si>
  <si>
    <t>Remit Address (if different):</t>
  </si>
  <si>
    <t>Risk Level:</t>
  </si>
  <si>
    <t>Primary Products/Services (check all that apply):</t>
  </si>
  <si>
    <t>Adhesives/Sealants</t>
  </si>
  <si>
    <t>Castings</t>
  </si>
  <si>
    <t>Electrical contacts</t>
  </si>
  <si>
    <t>Electrical cable / wire</t>
  </si>
  <si>
    <t>Electronic Component</t>
  </si>
  <si>
    <t>Hardware/Fasteners</t>
  </si>
  <si>
    <t>Plastic molding</t>
  </si>
  <si>
    <t>Machining</t>
  </si>
  <si>
    <t>Special process</t>
  </si>
  <si>
    <t>Stampings and sheet</t>
  </si>
  <si>
    <t>Wire Forms/Springs</t>
  </si>
  <si>
    <t>Other (write below)</t>
  </si>
  <si>
    <t>Write in 'Other' processes:</t>
  </si>
  <si>
    <t>dd-mmm-yyyy</t>
  </si>
  <si>
    <t xml:space="preserve">Supplier Signature </t>
  </si>
  <si>
    <t>Name</t>
  </si>
  <si>
    <t>Title</t>
  </si>
  <si>
    <t>Date</t>
  </si>
  <si>
    <r>
      <t xml:space="preserve">(For ITT Use Only. Do not write on below section) Supplier go to next page - Summary Risk Assessment </t>
    </r>
    <r>
      <rPr>
        <b/>
        <sz val="8"/>
        <color theme="1"/>
        <rFont val="Calibri"/>
        <family val="2"/>
        <scheme val="minor"/>
      </rPr>
      <t/>
    </r>
  </si>
  <si>
    <t>Supplier Risk Assessment :</t>
  </si>
  <si>
    <t xml:space="preserve"> </t>
  </si>
  <si>
    <t>Action Required:</t>
  </si>
  <si>
    <t>Yes</t>
  </si>
  <si>
    <t>No</t>
  </si>
  <si>
    <t>Approvals</t>
  </si>
  <si>
    <t>Signature</t>
  </si>
  <si>
    <t>Approved</t>
  </si>
  <si>
    <t>SQE Name</t>
  </si>
  <si>
    <t>SQE</t>
  </si>
  <si>
    <t>Buyer name</t>
  </si>
  <si>
    <t>Buyer</t>
  </si>
  <si>
    <t>SQE Manager/Supervisor name</t>
  </si>
  <si>
    <t>*SQE Manager</t>
  </si>
  <si>
    <t>Purchasing/Sourcing Manager name</t>
  </si>
  <si>
    <t>*Purchasing/Sourcing Manager</t>
  </si>
  <si>
    <t xml:space="preserve">*Approval required for suppliers without third-party Certified Quality Management System (QMS) 
</t>
  </si>
  <si>
    <t>Notes/Actions/ Areas of Improvement:</t>
  </si>
  <si>
    <t>Rating Scale</t>
  </si>
  <si>
    <t>Minimal</t>
  </si>
  <si>
    <t>Have Minimal or No impact on achieving outcome objectives   No corrective action is required.</t>
  </si>
  <si>
    <t>100%-98%</t>
  </si>
  <si>
    <t>Minor</t>
  </si>
  <si>
    <t>Will have a Minor impact on achieving desired results, to the extent that one or more stated outcome objectives will fall below goal but well above minimum acceptable levels.   No corrective action is required.</t>
  </si>
  <si>
    <t>90%-97%</t>
  </si>
  <si>
    <t>Moderate</t>
  </si>
  <si>
    <t>Will have a Moderate impact on achieving desired results, to the extent that one or more stated outcome objectives will fall well below goals but above minimum acceptable levels.  No corrective action is required.</t>
  </si>
  <si>
    <t>80%-89%</t>
  </si>
  <si>
    <t>Significant</t>
  </si>
  <si>
    <t>Performance unacceptable, Significant changes required, significant impact on achieving desired results, to the extent that one or more stated outcome objectives will fall below acceptable levels. Corrective action by Supplier to achieve 'Moderate' rating is recommended.</t>
  </si>
  <si>
    <t>60%-79%</t>
  </si>
  <si>
    <t>Severe</t>
  </si>
  <si>
    <t>Performance unacceptable, Severe impact on achieving desired results, to the extent that one or more of its critical outcome objectives will not be achieved. Corrective action by Supplier to achieve 'Moderate' rating is required.</t>
  </si>
  <si>
    <t>&lt;=59%</t>
  </si>
  <si>
    <t xml:space="preserve">GENERAL INFORMATION                                                                            </t>
  </si>
  <si>
    <t xml:space="preserve">    (All questions shall be completed)  </t>
  </si>
  <si>
    <t>Answer /Comments</t>
  </si>
  <si>
    <t>Idividual points of Contact for ITT / key personnel ITT can contact directly.  Please provide name, phone and e-mail</t>
  </si>
  <si>
    <t>Quality:</t>
  </si>
  <si>
    <t>Sales:</t>
  </si>
  <si>
    <t>Manufacturing:</t>
  </si>
  <si>
    <t xml:space="preserve">Who are your primary Customers? </t>
  </si>
  <si>
    <t>Who is your primary raw material supplier or sub-tier supplier?</t>
  </si>
  <si>
    <t xml:space="preserve"> What is your policy for crediting non-conforming material?</t>
  </si>
  <si>
    <t xml:space="preserve"> List all your agency certifications (i.e. ASTM, C-TPAT, VPP, FDA, et)</t>
  </si>
  <si>
    <r>
      <t>Domestic Suppliers must complete below section: Please check the applicable boxes. (</t>
    </r>
    <r>
      <rPr>
        <i/>
        <sz val="9"/>
        <color rgb="FFFF0000"/>
        <rFont val="Calibri"/>
        <family val="2"/>
        <scheme val="minor"/>
      </rPr>
      <t>See definitions at the end of this survey)</t>
    </r>
  </si>
  <si>
    <t>CERTIFICATION
The undersigned certifies that the above named company maintains a business classification as indicated below and that such classification is in accordance with all regulatory requirements relating thereto. Further, it is understood and agreed that misrepresentation of the business classification is subject to penalties as prescribed in FAR 52.219.1</t>
  </si>
  <si>
    <t>Large Business</t>
  </si>
  <si>
    <t>Small Business</t>
  </si>
  <si>
    <t>Subcategories of small (check all appropriate blocks below)</t>
  </si>
  <si>
    <r>
      <t xml:space="preserve">Certificate Small Disadvantaged Business </t>
    </r>
    <r>
      <rPr>
        <i/>
        <sz val="9"/>
        <color theme="1"/>
        <rFont val="Calibri"/>
        <family val="2"/>
        <scheme val="minor"/>
      </rPr>
      <t>(please attach SBA Certification letter)</t>
    </r>
  </si>
  <si>
    <r>
      <t xml:space="preserve">Small Disadvantaged Business </t>
    </r>
    <r>
      <rPr>
        <i/>
        <sz val="9"/>
        <color theme="1"/>
        <rFont val="Calibri"/>
        <family val="2"/>
        <scheme val="minor"/>
      </rPr>
      <t>(No SBA Certification)</t>
    </r>
  </si>
  <si>
    <r>
      <t xml:space="preserve">HUB-Zone Small Business </t>
    </r>
    <r>
      <rPr>
        <i/>
        <sz val="9"/>
        <color theme="1"/>
        <rFont val="Calibri"/>
        <family val="2"/>
        <scheme val="minor"/>
      </rPr>
      <t>(No SBA Certification)</t>
    </r>
  </si>
  <si>
    <t>Woman-Owned Small Business</t>
  </si>
  <si>
    <t>Veteran Owned Small Business</t>
  </si>
  <si>
    <t>Service Disabled Veteran Owned Small Business</t>
  </si>
  <si>
    <t>HBCU / MI (Historically Black Colleges, Universities / Minority Institutions)</t>
  </si>
  <si>
    <t>NIB / NISH (National Institute of Blind / National Institute of Severely Handicapped)</t>
  </si>
  <si>
    <t>Citizenship:</t>
  </si>
  <si>
    <t>US</t>
  </si>
  <si>
    <t>Other (Specify):</t>
  </si>
  <si>
    <t>If "Small Disadvantages Business" - Ethnicity of Principal Owners:</t>
  </si>
  <si>
    <t>African American /Black</t>
  </si>
  <si>
    <t>Asian - Pacific American</t>
  </si>
  <si>
    <t>Native American</t>
  </si>
  <si>
    <t>Hispanic American</t>
  </si>
  <si>
    <t>Subcontinent Asian American</t>
  </si>
  <si>
    <t xml:space="preserve">We are: </t>
  </si>
  <si>
    <t>Privately owned</t>
  </si>
  <si>
    <t>A subsidiary of</t>
  </si>
  <si>
    <t xml:space="preserve">A Division of </t>
  </si>
  <si>
    <t>An Affiliate of</t>
  </si>
  <si>
    <t xml:space="preserve">1- Human Capital                                                         </t>
  </si>
  <si>
    <t>Score</t>
  </si>
  <si>
    <t>Basis</t>
  </si>
  <si>
    <t>Gap</t>
  </si>
  <si>
    <r>
      <rPr>
        <b/>
        <sz val="12"/>
        <rFont val="Calibri"/>
        <family val="2"/>
        <scheme val="minor"/>
      </rPr>
      <t xml:space="preserve">   Risk Assessment</t>
    </r>
    <r>
      <rPr>
        <b/>
        <sz val="11"/>
        <rFont val="Calibri"/>
        <family val="2"/>
        <scheme val="minor"/>
      </rPr>
      <t xml:space="preserve">                                           Rate</t>
    </r>
    <r>
      <rPr>
        <sz val="11"/>
        <rFont val="Calibri"/>
        <family val="2"/>
        <scheme val="minor"/>
      </rPr>
      <t xml:space="preserve">
</t>
    </r>
    <r>
      <rPr>
        <sz val="8"/>
        <rFont val="Calibri"/>
        <family val="2"/>
        <scheme val="minor"/>
      </rPr>
      <t xml:space="preserve">             (All questions shall be completed)                             </t>
    </r>
    <r>
      <rPr>
        <b/>
        <sz val="10"/>
        <rFont val="Calibri"/>
        <family val="2"/>
        <scheme val="minor"/>
      </rPr>
      <t>1      2      3      4      5</t>
    </r>
  </si>
  <si>
    <t>Does your company have a Turnover =&lt; 10% of total general workforce</t>
  </si>
  <si>
    <t>x</t>
  </si>
  <si>
    <t>Does your company currently have growth strategy? Please describe</t>
  </si>
  <si>
    <t>Does your company works without shutdown periods?  If no,  share details of shutdowns</t>
  </si>
  <si>
    <t>Do you have an employee training and certification process? Please describe</t>
  </si>
  <si>
    <t>Do you have a drug testing program? Please describe</t>
  </si>
  <si>
    <t>Does your production facility have a Sprinkler/Fire System?  If 'No', explain your plans to implement that system.</t>
  </si>
  <si>
    <t>Is your organization free from risks that might cause disruption in service to your customers (i.e. labor unions, political instability, regulatory, pending legislation, etc)?</t>
  </si>
  <si>
    <t>Is the financial health of your company good such that there are no risks to your customers from financial instability?</t>
  </si>
  <si>
    <t xml:space="preserve">2-  Quality Information   QMS                                                            </t>
  </si>
  <si>
    <t xml:space="preserve">Does your company have a third-party certified (QMS)?  List the Standard certified and please attach a copy of your QMS certificate(s).   </t>
  </si>
  <si>
    <t>Did your company have Zero major finding during your last (i.e. ISO9001/AS9100/NADCAP) audit? If 'No', what section of the QMS was found not in compliance?</t>
  </si>
  <si>
    <t>Below Questions from this section 2, only apply if you do not have a third-party certified QMS</t>
  </si>
  <si>
    <t>Does the company have plans to acquire 3rd party certification of its quality management system within 12-months? If 'Yes', please state when and to which standard?</t>
  </si>
  <si>
    <t>Does your company have a Quality Control/Assurance Manual? If 'Yes', please attach a copy.</t>
  </si>
  <si>
    <t>Has your company adopted a Quality Standard?  If 'Yes', which one?</t>
  </si>
  <si>
    <t xml:space="preserve">Have any of your customers performed audits during the last year with zero findings? If 'No', what were the findings? </t>
  </si>
  <si>
    <t xml:space="preserve">Does your company have a program to ensure all measurement tools and test equipment is calibrated? </t>
  </si>
  <si>
    <t>Does your company use Quality tools? If 'Yes', list which ones (i.e. SPC/Control charts, 8D, PFMEA, CpK, Control Plan)</t>
  </si>
  <si>
    <t>Does your company have an incoming inspection process for raw material? Please describe</t>
  </si>
  <si>
    <t>Do you measure process capability for key characteristics of critical components and supply data upon request?</t>
  </si>
  <si>
    <t xml:space="preserve">3-  Compliance and Certifications                                                     </t>
  </si>
  <si>
    <t>Is your company ISO 14001 certified? Please attach a copy of Certificate</t>
  </si>
  <si>
    <t>Does your company have resources/processes in place to comply with US export regulations (DDTC registration, ITAR, EAR) ?  Please share a copy of certificates</t>
  </si>
  <si>
    <t>Does your company have a program to identify and communicate all materials that are subject to ROHS/REACH regulations?</t>
  </si>
  <si>
    <t>Does your company have a safety program in place? Provide your OSHA incident rates for the last 3 years</t>
  </si>
  <si>
    <t>Does your company have a Business disaster and continuity plan in place? Please describe</t>
  </si>
  <si>
    <t>Does your company have a Counterfeit item detection and Avoidance program?  Please describe</t>
  </si>
  <si>
    <t>Does your company have a FOD program to prevent/eliminate foreing object debris? Please decribe</t>
  </si>
  <si>
    <t>Does your company have a policy and compliance program regarding combating human trafficking?</t>
  </si>
  <si>
    <t>Does your company have Anti-Corruption / Anti Bribery policies in place?</t>
  </si>
  <si>
    <t>OEM approvals</t>
  </si>
  <si>
    <r>
      <t>(Boeing, Bombardier,</t>
    </r>
    <r>
      <rPr>
        <b/>
        <i/>
        <sz val="7"/>
        <color theme="1"/>
        <rFont val="Calibri"/>
        <family val="2"/>
        <scheme val="minor"/>
      </rPr>
      <t xml:space="preserve"> </t>
    </r>
    <r>
      <rPr>
        <i/>
        <sz val="7"/>
        <color theme="1"/>
        <rFont val="Calibri"/>
        <family val="2"/>
        <scheme val="minor"/>
      </rPr>
      <t>Airbus etc)</t>
    </r>
    <r>
      <rPr>
        <b/>
        <i/>
        <sz val="7"/>
        <color theme="1"/>
        <rFont val="Calibri"/>
        <family val="2"/>
        <scheme val="minor"/>
      </rPr>
      <t xml:space="preserve"> </t>
    </r>
  </si>
  <si>
    <t>Other Approvals</t>
  </si>
  <si>
    <t>AS9100(Latest Revision)</t>
  </si>
  <si>
    <t>(Cert. Expiration Date)</t>
  </si>
  <si>
    <t>ISO9001(Latest Revision)</t>
  </si>
  <si>
    <t>(Expiration Date)</t>
  </si>
  <si>
    <t>NADCAP</t>
  </si>
  <si>
    <t>(Description of the process and Cert. Expiration Date)</t>
  </si>
  <si>
    <t>MIL-Q-9858</t>
  </si>
  <si>
    <t xml:space="preserve">MIL-I-45208   </t>
  </si>
  <si>
    <t xml:space="preserve">FAA PMA (part 21)  </t>
  </si>
  <si>
    <t>Note: Supplier must select the applied approval and write down the expiration date.</t>
  </si>
  <si>
    <t xml:space="preserve">FAA Repair Station  </t>
  </si>
  <si>
    <t>Good Commercial Practice</t>
  </si>
  <si>
    <t>(Comments)</t>
  </si>
  <si>
    <t>ITAR</t>
  </si>
  <si>
    <t>Other:</t>
  </si>
  <si>
    <t xml:space="preserve">4-  Procurement &amp; Manufacturing Process                                           </t>
  </si>
  <si>
    <t>Are 100% of raw material available from multiple sources (zero sole-sourced)? If 'No', please describe risk mitigation plans.</t>
  </si>
  <si>
    <t>Does your company have Long term agreements in place with key/critical suppliers?</t>
  </si>
  <si>
    <t>Is there any risk of raw materials obsolescence that my impact the products we purchase?  If 'Yes', please describe</t>
  </si>
  <si>
    <t>Have any raw materials been on allocation in the last year that may impact the products ITT purchase?</t>
  </si>
  <si>
    <t xml:space="preserve">Do you have zero suppliers/sub-tier suppiers located in at risk regions, political, environmental, etc? If 'No', please describe risk mitigation plans. </t>
  </si>
  <si>
    <t>Does your company have suppliers with lead times less than 8 weeks?  If 'No', please describe risk mitigation plans.</t>
  </si>
  <si>
    <t>Does your company have producst  with lead times less than 8 weeks?  If 'No', please describe risk mitigation plans.</t>
  </si>
  <si>
    <t>Does your company has a free capacity =&gt;15% (utilization &lt;=85%)? If 'No', what is your current free capacity?</t>
  </si>
  <si>
    <t>Do you have a process  in place to identify early and manage short term schedule fluctuations? If 'No', please describe risk mitigation plans.</t>
  </si>
  <si>
    <t xml:space="preserve">Do you have a process for determining and /or forecasting future volume? Please describe. </t>
  </si>
  <si>
    <t>Is your company capable of doing prototype work on-site?</t>
  </si>
  <si>
    <t>Do you provide Quick Turn-Around (QTA)? If 'Yes', how do you define QTA (in term of days)?</t>
  </si>
  <si>
    <t xml:space="preserve">Supplier Data Sheet and Business Size Certification                                     </t>
  </si>
  <si>
    <r>
      <t xml:space="preserve">The Office of Government Contracting in the Small Business Administration (SBA) administers several programs and services that assist small businesses in meeting the requirements to receive government contracts, either as prime contractors or subcontractors. These services include size determination programs.
</t>
    </r>
    <r>
      <rPr>
        <b/>
        <sz val="10"/>
        <color theme="1"/>
        <rFont val="Calibri"/>
        <family val="2"/>
        <scheme val="minor"/>
      </rPr>
      <t>Definitions</t>
    </r>
    <r>
      <rPr>
        <sz val="10"/>
        <color theme="1"/>
        <rFont val="Calibri"/>
        <family val="2"/>
        <scheme val="minor"/>
      </rPr>
      <t xml:space="preserve">
</t>
    </r>
    <r>
      <rPr>
        <b/>
        <u/>
        <sz val="10"/>
        <color theme="1"/>
        <rFont val="Calibri"/>
        <family val="2"/>
        <scheme val="minor"/>
      </rPr>
      <t>Small Business Concerns</t>
    </r>
    <r>
      <rPr>
        <u/>
        <sz val="10"/>
        <color theme="1"/>
        <rFont val="Calibri"/>
        <family val="2"/>
        <scheme val="minor"/>
      </rPr>
      <t xml:space="preserve"> </t>
    </r>
    <r>
      <rPr>
        <sz val="10"/>
        <color theme="1"/>
        <rFont val="Calibri"/>
        <family val="2"/>
        <scheme val="minor"/>
      </rPr>
      <t xml:space="preserve">– means a small business as defined pursuant to Section 3 of the Small Business Act and relevant regulations pursuant thereto.
</t>
    </r>
    <r>
      <rPr>
        <b/>
        <u/>
        <sz val="10"/>
        <color theme="1"/>
        <rFont val="Calibri"/>
        <family val="2"/>
        <scheme val="minor"/>
      </rPr>
      <t>Small Disadvantaged Business concern (SDB)</t>
    </r>
    <r>
      <rPr>
        <u/>
        <sz val="10"/>
        <color theme="1"/>
        <rFont val="Calibri"/>
        <family val="2"/>
        <scheme val="minor"/>
      </rPr>
      <t xml:space="preserve"> </t>
    </r>
    <r>
      <rPr>
        <sz val="10"/>
        <color theme="1"/>
        <rFont val="Calibri"/>
        <family val="2"/>
        <scheme val="minor"/>
      </rPr>
      <t xml:space="preserve">– means a small business concern that represents, as part of its offer that;
1) </t>
    </r>
    <r>
      <rPr>
        <sz val="9.5"/>
        <color theme="1"/>
        <rFont val="Calibri"/>
        <family val="2"/>
        <scheme val="minor"/>
      </rPr>
      <t xml:space="preserve">It has received certification as a small disadvantaged  business concern consistent with 13 CFR part 124, Subpart B;
2) No material change in disadvantaged ownership and control has occurred since its certification;
3) Where the concern is owned by one or more individuals, the net worth of each individual upon whom the certification is based does not exceed $750,000 after taking into account the applicable exclusions set forth at 13 CFR 124.104(c)(2); and
4) It is identified, on the date of its representation, as a certified small disadvantaged business in the database maintained by the Small Business Administration (PRO-Net).
</t>
    </r>
    <r>
      <rPr>
        <b/>
        <u/>
        <sz val="10"/>
        <color theme="1"/>
        <rFont val="Calibri"/>
        <family val="2"/>
        <scheme val="minor"/>
      </rPr>
      <t>Socially disadvantaged individuals are those persons who are a member of one of the following named groups:</t>
    </r>
    <r>
      <rPr>
        <b/>
        <sz val="10"/>
        <color theme="1"/>
        <rFont val="Calibri"/>
        <family val="2"/>
        <scheme val="minor"/>
      </rPr>
      <t xml:space="preserve">
</t>
    </r>
    <r>
      <rPr>
        <sz val="9.5"/>
        <color theme="1"/>
        <rFont val="Calibri"/>
        <family val="2"/>
        <scheme val="minor"/>
      </rPr>
      <t xml:space="preserve">• Black American (African-American)
• Hispanic American
• Native American (American Indians, Eskimos, Aleuts, or Native Hawaiians)
• Asian-Pacific American (persons with origins from Burma, Thailand, Malaysia, Indonesia, Singapore, Brunei, Japan, China, Taiwan, Laos, Cambodia (Kampuchea), Vietnam, Korea, The Philippines, U.S. Trust Territory of the Pacific Islands (Republic of Palau), Republic of the Marshall Islands, Federated States of Micronesia, The Commonwealth of the Northern Mariana Islands, Guam, Samoa, Macao, Hong Kong, Fiji, Tonga, Kiribati, Tuvalu, or Nauru)
• Subcontinent Asian (Asian-Indian) American (persons with origins from India, Pakistan, Bangladesh, Sri Lanka, Bhutan, The Maldives Islands, or Nepal)
• Any other individuals certified as disadvantaged by the Small Business Administration
</t>
    </r>
    <r>
      <rPr>
        <b/>
        <u/>
        <sz val="10"/>
        <color theme="1"/>
        <rFont val="Calibri"/>
        <family val="2"/>
        <scheme val="minor"/>
      </rPr>
      <t>HUBZone Small Business concern (HUBZone)</t>
    </r>
    <r>
      <rPr>
        <b/>
        <sz val="10"/>
        <color theme="1"/>
        <rFont val="Calibri"/>
        <family val="2"/>
        <scheme val="minor"/>
      </rPr>
      <t xml:space="preserve"> </t>
    </r>
    <r>
      <rPr>
        <sz val="10"/>
        <color theme="1"/>
        <rFont val="Calibri"/>
        <family val="2"/>
        <scheme val="minor"/>
      </rPr>
      <t xml:space="preserve">– A small business concern that appears on the list of qualified HUBZone Small Business concerns maintained by the SBA. “HUBZone” is defined as a historically underutilized business zone, which is an area located within one or more qualified census tracks, qualified non-metropolitan counties, or lands within the external boundaries of an Indian reservation.
</t>
    </r>
    <r>
      <rPr>
        <b/>
        <u/>
        <sz val="10"/>
        <color theme="1"/>
        <rFont val="Calibri"/>
        <family val="2"/>
        <scheme val="minor"/>
      </rPr>
      <t>Service-Disabled Veteran-Owned Small Business concern (SDVOSM)</t>
    </r>
    <r>
      <rPr>
        <b/>
        <sz val="10"/>
        <color theme="1"/>
        <rFont val="Calibri"/>
        <family val="2"/>
        <scheme val="minor"/>
      </rPr>
      <t xml:space="preserve"> </t>
    </r>
    <r>
      <rPr>
        <sz val="10"/>
        <color theme="1"/>
        <rFont val="Calibri"/>
        <family val="2"/>
        <scheme val="minor"/>
      </rPr>
      <t xml:space="preserve">– means a small business concern that:
</t>
    </r>
    <r>
      <rPr>
        <sz val="9.5"/>
        <color theme="1"/>
        <rFont val="Calibri"/>
        <family val="2"/>
        <scheme val="minor"/>
      </rPr>
      <t xml:space="preserve">1) At least 51 percent owned by one or more service-disabled veterans or, in the case of any publicly owned business, not less than 51 percent of the stock is owned by one or more service-disabled veterans; and
2) The management and daily business operations of which are controlled by one or more service-disabled veterans or, in the case of a veteran with permanent  and severe disability, the spouse or permanent caregiver of such veteran.
3) Service-disabled veteran means a veteran, as defined in 38 U.S.C. 101(2), with a disability that is service connected, as defined in 38 U.S.C 101(16).
</t>
    </r>
    <r>
      <rPr>
        <b/>
        <sz val="10"/>
        <color theme="1"/>
        <rFont val="Calibri"/>
        <family val="2"/>
        <scheme val="minor"/>
      </rPr>
      <t xml:space="preserve">Veteran Owned Small Business concern (VOSB) </t>
    </r>
    <r>
      <rPr>
        <sz val="10"/>
        <color theme="1"/>
        <rFont val="Calibri"/>
        <family val="2"/>
        <scheme val="minor"/>
      </rPr>
      <t xml:space="preserve">– means a small business concern where:  
</t>
    </r>
    <r>
      <rPr>
        <sz val="9.5"/>
        <color theme="1"/>
        <rFont val="Calibri"/>
        <family val="2"/>
        <scheme val="minor"/>
      </rPr>
      <t xml:space="preserve">1) Not less than 51 percent of which is owned by one or more veterans (as defined in 38 U.S.C. 101(2) or, in the case of any publicly owned business, not less than 51 percent of the stock of which is owned by one or more veterans; and
2) The management and daily business operations of which are controlled by one or more veterans.
</t>
    </r>
    <r>
      <rPr>
        <b/>
        <u/>
        <sz val="10"/>
        <color theme="1"/>
        <rFont val="Calibri"/>
        <family val="2"/>
        <scheme val="minor"/>
      </rPr>
      <t>Woman-Owned Small Business concern (WOSB)</t>
    </r>
    <r>
      <rPr>
        <sz val="10"/>
        <color theme="1"/>
        <rFont val="Calibri"/>
        <family val="2"/>
        <scheme val="minor"/>
      </rPr>
      <t xml:space="preserve"> – means a small business concern:
</t>
    </r>
    <r>
      <rPr>
        <sz val="9.5"/>
        <color theme="1"/>
        <rFont val="Calibri"/>
        <family val="2"/>
        <scheme val="minor"/>
      </rPr>
      <t xml:space="preserve">1) That is at least 51 percent owned by one or more women or, in the case of any publicly owned business, at least 51 percent of the stock of which is owned by one or more women; and
2) Whose management and daily business operations are controlled by one or more women.
</t>
    </r>
    <r>
      <rPr>
        <b/>
        <u/>
        <sz val="10"/>
        <color theme="1"/>
        <rFont val="Calibri"/>
        <family val="2"/>
        <scheme val="minor"/>
      </rPr>
      <t xml:space="preserve">HBCU/MI </t>
    </r>
    <r>
      <rPr>
        <sz val="10"/>
        <color theme="1"/>
        <rFont val="Calibri"/>
        <family val="2"/>
        <scheme val="minor"/>
      </rPr>
      <t xml:space="preserve">– Historically Black Colleges, Universities, and Minority Institutions
</t>
    </r>
    <r>
      <rPr>
        <sz val="9.5"/>
        <color theme="1"/>
        <rFont val="Calibri"/>
        <family val="2"/>
        <scheme val="minor"/>
      </rPr>
      <t xml:space="preserve">Historically Black Colleges, Universities means an institution determined by the Secretary of Education to meet the requirements of 34 CFR 608.2.
For the Department of Defense (DoD), the National Aeronautics and Space Administration (NASA), and the Coast Guard, the term also includes any nonprofit research institution that was an integral part of such a college or university before November 14, 1986.
</t>
    </r>
    <r>
      <rPr>
        <b/>
        <u/>
        <sz val="10"/>
        <color theme="1"/>
        <rFont val="Calibri"/>
        <family val="2"/>
        <scheme val="minor"/>
      </rPr>
      <t>Minority Institution means</t>
    </r>
    <r>
      <rPr>
        <sz val="10"/>
        <color theme="1"/>
        <rFont val="Calibri"/>
        <family val="2"/>
        <scheme val="minor"/>
      </rPr>
      <t xml:space="preserve"> an institution of higher education meeting the requirements of Section 1046(3) of the Higher Education Act of 1965 (20 U.S.C. 1135d-5(3)) which, for purposes of this clause, includes a Hispanic-serving institution of higher education as defined in Section 316(b)(1) of the Act (20 U.S.C. 1059c(b)(1)).
</t>
    </r>
    <r>
      <rPr>
        <b/>
        <u/>
        <sz val="10"/>
        <color theme="1"/>
        <rFont val="Calibri"/>
        <family val="2"/>
        <scheme val="minor"/>
      </rPr>
      <t>Large Business (LB)</t>
    </r>
    <r>
      <rPr>
        <sz val="10"/>
        <color theme="1"/>
        <rFont val="Calibri"/>
        <family val="2"/>
        <scheme val="minor"/>
      </rPr>
      <t xml:space="preserve"> means any concern not meeting the criteria for qualifying as a small business concern.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</si>
</sst>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37"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9"/>
      <color theme="1"/>
      <name val="Calibri"/>
      <family val="2"/>
      <scheme val="minor"/>
    </font>
    <font>
      <b/>
      <sz val="13.5"/>
      <color theme="1"/>
      <name val="Calibri"/>
      <family val="2"/>
      <scheme val="minor"/>
    </font>
    <font>
      <b/>
      <sz val="13"/>
      <color theme="1"/>
      <name val="Calibri"/>
      <family val="2"/>
      <scheme val="minor"/>
    </font>
    <font>
      <sz val="10"/>
      <name val="Calibri"/>
      <family val="2"/>
      <scheme val="minor"/>
    </font>
    <font>
      <b/>
      <sz val="11"/>
      <name val="Calibri"/>
      <family val="2"/>
      <scheme val="minor"/>
    </font>
    <font>
      <sz val="10"/>
      <color rgb="FFFF0000"/>
      <name val="Calibri"/>
      <family val="2"/>
      <scheme val="minor"/>
    </font>
    <font>
      <sz val="9"/>
      <name val="Calibri"/>
      <family val="2"/>
      <scheme val="minor"/>
    </font>
    <font>
      <sz val="8"/>
      <name val="Calibri"/>
      <family val="2"/>
      <scheme val="minor"/>
    </font>
    <font>
      <b/>
      <sz val="10"/>
      <name val="Calibri"/>
      <family val="2"/>
      <scheme val="minor"/>
    </font>
    <font>
      <sz val="11"/>
      <name val="Calibri"/>
      <family val="2"/>
      <scheme val="minor"/>
    </font>
    <font>
      <b/>
      <sz val="12"/>
      <name val="Calibri"/>
      <family val="2"/>
      <scheme val="minor"/>
    </font>
    <font>
      <i/>
      <sz val="9"/>
      <color theme="1"/>
      <name val="Calibri"/>
      <family val="2"/>
      <scheme val="minor"/>
    </font>
    <font>
      <i/>
      <sz val="9"/>
      <color rgb="FFFF0000"/>
      <name val="Calibri"/>
      <family val="2"/>
      <scheme val="minor"/>
    </font>
    <font>
      <b/>
      <sz val="10"/>
      <color theme="1"/>
      <name val="Calibri"/>
      <family val="2"/>
      <scheme val="minor"/>
    </font>
    <font>
      <u/>
      <sz val="10"/>
      <color theme="1"/>
      <name val="Calibri"/>
      <family val="2"/>
      <scheme val="minor"/>
    </font>
    <font>
      <b/>
      <u/>
      <sz val="10"/>
      <color theme="1"/>
      <name val="Calibri"/>
      <family val="2"/>
      <scheme val="minor"/>
    </font>
    <font>
      <sz val="9.5"/>
      <color theme="1"/>
      <name val="Calibri"/>
      <family val="2"/>
      <scheme val="minor"/>
    </font>
    <font>
      <b/>
      <sz val="15"/>
      <color theme="1"/>
      <name val="Calibri"/>
      <family val="2"/>
      <scheme val="minor"/>
    </font>
    <font>
      <sz val="11"/>
      <color theme="1"/>
      <name val="Calibri"/>
      <family val="2"/>
      <scheme val="minor"/>
    </font>
    <font>
      <i/>
      <sz val="10"/>
      <color theme="1"/>
      <name val="Arial"/>
      <family val="2"/>
    </font>
    <font>
      <sz val="12"/>
      <color theme="1"/>
      <name val="Calibri"/>
      <family val="2"/>
      <scheme val="minor"/>
    </font>
    <font>
      <u/>
      <sz val="11"/>
      <color theme="1"/>
      <name val="Calibri"/>
      <family val="2"/>
      <scheme val="minor"/>
    </font>
    <font>
      <b/>
      <sz val="18"/>
      <color theme="1"/>
      <name val="Calibri"/>
      <family val="2"/>
      <scheme val="minor"/>
    </font>
    <font>
      <i/>
      <sz val="11"/>
      <color theme="1"/>
      <name val="Calibri"/>
      <family val="2"/>
      <scheme val="minor"/>
    </font>
    <font>
      <sz val="11"/>
      <color theme="0" tint="-4.9989318521683403E-2"/>
      <name val="Calibri"/>
      <family val="2"/>
      <scheme val="minor"/>
    </font>
    <font>
      <i/>
      <sz val="7"/>
      <color theme="1"/>
      <name val="Calibri"/>
      <family val="2"/>
      <scheme val="minor"/>
    </font>
    <font>
      <b/>
      <i/>
      <sz val="7"/>
      <color theme="1"/>
      <name val="Calibri"/>
      <family val="2"/>
      <scheme val="minor"/>
    </font>
    <font>
      <sz val="7"/>
      <color theme="1"/>
      <name val="Calibri"/>
      <family val="2"/>
      <scheme val="minor"/>
    </font>
    <font>
      <sz val="6"/>
      <color theme="1"/>
      <name val="Calibri"/>
      <family val="2"/>
      <scheme val="minor"/>
    </font>
    <font>
      <b/>
      <sz val="25"/>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C00000"/>
        <bgColor indexed="64"/>
      </patternFill>
    </fill>
    <fill>
      <patternFill patternType="solid">
        <fgColor rgb="FFFF7171"/>
        <bgColor indexed="64"/>
      </patternFill>
    </fill>
    <fill>
      <patternFill patternType="solid">
        <fgColor rgb="FF0594FF"/>
        <bgColor indexed="64"/>
      </patternFill>
    </fill>
    <fill>
      <patternFill patternType="solid">
        <fgColor rgb="FF00D05E"/>
        <bgColor indexed="64"/>
      </patternFill>
    </fill>
    <fill>
      <patternFill patternType="solid">
        <fgColor theme="0" tint="-4.9989318521683403E-2"/>
        <bgColor indexed="64"/>
      </patternFill>
    </fill>
    <fill>
      <patternFill patternType="solid">
        <fgColor theme="8" tint="0.59999389629810485"/>
        <bgColor indexed="64"/>
      </patternFill>
    </fill>
  </fills>
  <borders count="2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s>
  <cellStyleXfs count="2">
    <xf numFmtId="0" fontId="0" fillId="0" borderId="0"/>
    <xf numFmtId="9" fontId="25" fillId="0" borderId="0" applyFont="0" applyFill="0" applyBorder="0" applyAlignment="0" applyProtection="0"/>
  </cellStyleXfs>
  <cellXfs count="288">
    <xf numFmtId="0" fontId="0" fillId="0" borderId="0" xfId="0"/>
    <xf numFmtId="0" fontId="0" fillId="2" borderId="0" xfId="0" applyFill="1"/>
    <xf numFmtId="0" fontId="0" fillId="2" borderId="15" xfId="0" applyFill="1" applyBorder="1"/>
    <xf numFmtId="0" fontId="0" fillId="2" borderId="24" xfId="0" applyFill="1" applyBorder="1"/>
    <xf numFmtId="0" fontId="0" fillId="2" borderId="0" xfId="0" applyFill="1" applyAlignment="1">
      <alignment horizontal="right"/>
    </xf>
    <xf numFmtId="0" fontId="0" fillId="2" borderId="26" xfId="0" applyFill="1" applyBorder="1"/>
    <xf numFmtId="0" fontId="0" fillId="2" borderId="5" xfId="0" applyFill="1" applyBorder="1"/>
    <xf numFmtId="0" fontId="0" fillId="2" borderId="28"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0" xfId="0" applyFill="1" applyAlignment="1">
      <alignment horizontal="left"/>
    </xf>
    <xf numFmtId="0" fontId="0" fillId="2" borderId="11" xfId="0" applyFill="1" applyBorder="1"/>
    <xf numFmtId="0" fontId="0" fillId="2" borderId="0" xfId="0" applyFill="1" applyAlignment="1">
      <alignment horizontal="left" indent="1"/>
    </xf>
    <xf numFmtId="0" fontId="0" fillId="2" borderId="10" xfId="0" applyFill="1" applyBorder="1" applyAlignment="1">
      <alignment horizontal="center"/>
    </xf>
    <xf numFmtId="0" fontId="28" fillId="2" borderId="7" xfId="0" applyFont="1" applyFill="1" applyBorder="1"/>
    <xf numFmtId="0" fontId="0" fillId="2" borderId="13" xfId="0" applyFill="1" applyBorder="1"/>
    <xf numFmtId="0" fontId="0" fillId="2" borderId="10" xfId="0" applyFill="1" applyBorder="1"/>
    <xf numFmtId="0" fontId="0" fillId="2" borderId="14" xfId="0" applyFill="1" applyBorder="1"/>
    <xf numFmtId="0" fontId="3" fillId="2" borderId="0" xfId="0" applyFont="1" applyFill="1"/>
    <xf numFmtId="0" fontId="3" fillId="2" borderId="0" xfId="0" applyFont="1" applyFill="1" applyAlignment="1">
      <alignment horizontal="center"/>
    </xf>
    <xf numFmtId="0" fontId="0" fillId="2" borderId="10" xfId="0" applyFill="1" applyBorder="1" applyAlignment="1">
      <alignment vertical="center"/>
    </xf>
    <xf numFmtId="0" fontId="26" fillId="2" borderId="10" xfId="0" applyFont="1" applyFill="1" applyBorder="1" applyAlignment="1">
      <alignment horizontal="center"/>
    </xf>
    <xf numFmtId="0" fontId="26" fillId="2" borderId="10" xfId="0" applyFont="1" applyFill="1" applyBorder="1"/>
    <xf numFmtId="0" fontId="3" fillId="11" borderId="18" xfId="0" applyFont="1" applyFill="1" applyBorder="1"/>
    <xf numFmtId="0" fontId="3" fillId="11" borderId="19" xfId="0" applyFont="1" applyFill="1" applyBorder="1"/>
    <xf numFmtId="0" fontId="0" fillId="2" borderId="18" xfId="0" applyFill="1" applyBorder="1"/>
    <xf numFmtId="0" fontId="0" fillId="2" borderId="12" xfId="0" applyFill="1" applyBorder="1"/>
    <xf numFmtId="0" fontId="8" fillId="11" borderId="18" xfId="0" applyFont="1" applyFill="1" applyBorder="1"/>
    <xf numFmtId="0" fontId="8" fillId="11" borderId="19" xfId="0" applyFont="1" applyFill="1" applyBorder="1"/>
    <xf numFmtId="0" fontId="8" fillId="2" borderId="0" xfId="0" applyFont="1" applyFill="1"/>
    <xf numFmtId="0" fontId="8" fillId="2" borderId="0" xfId="0" applyFont="1" applyFill="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0" fillId="2" borderId="14" xfId="0" applyFill="1" applyBorder="1" applyAlignment="1">
      <alignment vertical="center"/>
    </xf>
    <xf numFmtId="0" fontId="11" fillId="8" borderId="17" xfId="0" applyFont="1" applyFill="1" applyBorder="1" applyAlignment="1">
      <alignment horizontal="center" vertical="center"/>
    </xf>
    <xf numFmtId="0" fontId="11" fillId="9" borderId="17" xfId="0" applyFont="1" applyFill="1" applyBorder="1" applyAlignment="1">
      <alignment horizontal="center" vertical="center"/>
    </xf>
    <xf numFmtId="0" fontId="11" fillId="5" borderId="17" xfId="0" applyFont="1" applyFill="1" applyBorder="1" applyAlignment="1">
      <alignment horizontal="center" vertical="center"/>
    </xf>
    <xf numFmtId="0" fontId="11" fillId="7" borderId="17" xfId="0" applyFont="1" applyFill="1" applyBorder="1" applyAlignment="1">
      <alignment horizontal="center" vertical="center"/>
    </xf>
    <xf numFmtId="0" fontId="11" fillId="6" borderId="17" xfId="0" applyFont="1" applyFill="1" applyBorder="1" applyAlignment="1">
      <alignment horizontal="center" vertical="center"/>
    </xf>
    <xf numFmtId="0" fontId="0" fillId="3" borderId="18" xfId="0" applyFill="1" applyBorder="1"/>
    <xf numFmtId="0" fontId="0" fillId="3" borderId="19" xfId="0" applyFill="1" applyBorder="1"/>
    <xf numFmtId="0" fontId="2" fillId="2" borderId="17" xfId="0" applyFont="1" applyFill="1" applyBorder="1" applyAlignment="1">
      <alignment horizontal="center" vertical="center"/>
    </xf>
    <xf numFmtId="0" fontId="6" fillId="2" borderId="17" xfId="0" applyFont="1" applyFill="1" applyBorder="1" applyAlignment="1">
      <alignment horizontal="center" vertical="center"/>
    </xf>
    <xf numFmtId="0" fontId="0" fillId="2" borderId="12" xfId="0" applyFill="1" applyBorder="1" applyAlignment="1">
      <alignment horizontal="center"/>
    </xf>
    <xf numFmtId="0" fontId="10" fillId="2" borderId="0" xfId="0" applyFont="1" applyFill="1" applyAlignment="1">
      <alignment vertical="center"/>
    </xf>
    <xf numFmtId="0" fontId="0" fillId="2" borderId="0" xfId="0" applyFill="1" applyAlignment="1">
      <alignment vertical="center" wrapText="1"/>
    </xf>
    <xf numFmtId="0" fontId="5" fillId="2" borderId="13" xfId="0" applyFont="1" applyFill="1" applyBorder="1"/>
    <xf numFmtId="0" fontId="5" fillId="2" borderId="10" xfId="0" applyFont="1" applyFill="1" applyBorder="1"/>
    <xf numFmtId="0" fontId="5" fillId="2" borderId="14" xfId="0" applyFont="1" applyFill="1" applyBorder="1"/>
    <xf numFmtId="0" fontId="12" fillId="2" borderId="17" xfId="0" applyFont="1" applyFill="1" applyBorder="1" applyAlignment="1">
      <alignment horizontal="center" vertical="center"/>
    </xf>
    <xf numFmtId="0" fontId="10" fillId="2" borderId="17" xfId="0" applyFont="1" applyFill="1" applyBorder="1" applyAlignment="1">
      <alignment horizontal="center" vertical="center"/>
    </xf>
    <xf numFmtId="9" fontId="0" fillId="2" borderId="0" xfId="0" applyNumberFormat="1" applyFill="1" applyAlignment="1">
      <alignment horizontal="center"/>
    </xf>
    <xf numFmtId="0" fontId="5" fillId="2" borderId="0" xfId="0" applyFont="1" applyFill="1"/>
    <xf numFmtId="9" fontId="5" fillId="2" borderId="0" xfId="1" applyFont="1" applyFill="1" applyProtection="1"/>
    <xf numFmtId="0" fontId="5" fillId="2" borderId="0" xfId="0" applyFont="1" applyFill="1" applyAlignment="1">
      <alignment horizontal="center"/>
    </xf>
    <xf numFmtId="0" fontId="16" fillId="2" borderId="9" xfId="0" applyFont="1" applyFill="1" applyBorder="1"/>
    <xf numFmtId="0" fontId="17" fillId="2" borderId="17" xfId="0" applyFont="1" applyFill="1" applyBorder="1" applyAlignment="1">
      <alignment horizontal="center" vertical="center"/>
    </xf>
    <xf numFmtId="0" fontId="16" fillId="2" borderId="11" xfId="0" applyFont="1" applyFill="1" applyBorder="1"/>
    <xf numFmtId="0" fontId="16" fillId="2" borderId="0" xfId="0" applyFont="1" applyFill="1"/>
    <xf numFmtId="0" fontId="10" fillId="2" borderId="12" xfId="0" applyFont="1" applyFill="1" applyBorder="1" applyAlignment="1">
      <alignment horizontal="center" vertical="center"/>
    </xf>
    <xf numFmtId="9" fontId="0" fillId="2" borderId="0" xfId="1" applyFont="1" applyFill="1" applyBorder="1" applyAlignment="1" applyProtection="1">
      <alignment horizontal="center"/>
    </xf>
    <xf numFmtId="9" fontId="0" fillId="2" borderId="0" xfId="1" applyFont="1" applyFill="1" applyAlignment="1" applyProtection="1"/>
    <xf numFmtId="0" fontId="2" fillId="10" borderId="23" xfId="0" applyFont="1" applyFill="1" applyBorder="1" applyAlignment="1" applyProtection="1">
      <alignment horizontal="center" vertical="center"/>
      <protection locked="0"/>
    </xf>
    <xf numFmtId="0" fontId="2" fillId="10" borderId="22" xfId="0" applyFont="1" applyFill="1" applyBorder="1" applyAlignment="1" applyProtection="1">
      <alignment horizontal="center" vertical="center"/>
      <protection locked="0"/>
    </xf>
    <xf numFmtId="0" fontId="2" fillId="10" borderId="27" xfId="0" applyFont="1" applyFill="1" applyBorder="1" applyAlignment="1" applyProtection="1">
      <alignment horizontal="center" vertical="center"/>
      <protection locked="0"/>
    </xf>
    <xf numFmtId="0" fontId="2" fillId="10" borderId="17" xfId="0" applyFont="1" applyFill="1" applyBorder="1" applyAlignment="1" applyProtection="1">
      <alignment horizontal="center" vertical="center"/>
      <protection locked="0"/>
    </xf>
    <xf numFmtId="0" fontId="0" fillId="2" borderId="7" xfId="0" applyFill="1" applyBorder="1" applyAlignment="1">
      <alignment vertical="top"/>
    </xf>
    <xf numFmtId="0" fontId="0" fillId="2" borderId="8" xfId="0" applyFill="1" applyBorder="1" applyAlignment="1">
      <alignment vertical="top"/>
    </xf>
    <xf numFmtId="0" fontId="0" fillId="2" borderId="0" xfId="0" applyFill="1" applyAlignment="1">
      <alignment vertical="center"/>
    </xf>
    <xf numFmtId="0" fontId="16" fillId="2" borderId="0" xfId="0" applyFont="1" applyFill="1" applyAlignment="1">
      <alignment vertical="center"/>
    </xf>
    <xf numFmtId="0" fontId="30" fillId="2" borderId="12" xfId="0" applyFont="1" applyFill="1" applyBorder="1" applyAlignment="1">
      <alignment horizontal="right" vertical="center"/>
    </xf>
    <xf numFmtId="0" fontId="0" fillId="2" borderId="28" xfId="0" applyFill="1" applyBorder="1" applyAlignment="1">
      <alignment horizontal="center"/>
    </xf>
    <xf numFmtId="0" fontId="0" fillId="2" borderId="0" xfId="0" applyFill="1" applyAlignment="1">
      <alignment wrapText="1"/>
    </xf>
    <xf numFmtId="0" fontId="0" fillId="2" borderId="4" xfId="0" applyFill="1" applyBorder="1" applyAlignment="1">
      <alignment horizontal="right" indent="1"/>
    </xf>
    <xf numFmtId="9" fontId="0" fillId="2" borderId="0" xfId="1" applyFont="1" applyFill="1" applyBorder="1" applyAlignment="1" applyProtection="1">
      <alignment vertical="center"/>
    </xf>
    <xf numFmtId="0" fontId="0" fillId="2" borderId="28" xfId="0" applyFill="1" applyBorder="1" applyAlignment="1">
      <alignment horizontal="center" vertical="center"/>
    </xf>
    <xf numFmtId="0" fontId="1" fillId="2" borderId="4" xfId="0" applyFont="1" applyFill="1" applyBorder="1" applyAlignment="1">
      <alignment horizontal="right" vertical="center"/>
    </xf>
    <xf numFmtId="0" fontId="12" fillId="2" borderId="12" xfId="0" applyFont="1" applyFill="1" applyBorder="1" applyAlignment="1">
      <alignment horizontal="center" vertical="center"/>
    </xf>
    <xf numFmtId="0" fontId="1" fillId="2" borderId="16" xfId="0" applyFont="1" applyFill="1" applyBorder="1" applyAlignment="1">
      <alignment horizontal="center" vertical="center" wrapText="1"/>
    </xf>
    <xf numFmtId="9" fontId="31" fillId="2" borderId="0" xfId="1" applyFont="1" applyFill="1" applyBorder="1" applyProtection="1"/>
    <xf numFmtId="0" fontId="0" fillId="2" borderId="0" xfId="0" applyFill="1" applyAlignment="1">
      <alignment horizontal="center" wrapText="1"/>
    </xf>
    <xf numFmtId="9" fontId="0" fillId="2" borderId="10" xfId="0" applyNumberFormat="1" applyFill="1" applyBorder="1"/>
    <xf numFmtId="0" fontId="20" fillId="2" borderId="0" xfId="0" applyFont="1" applyFill="1" applyAlignment="1">
      <alignment horizontal="center" vertical="center"/>
    </xf>
    <xf numFmtId="9" fontId="1" fillId="2" borderId="0" xfId="0" applyNumberFormat="1" applyFont="1" applyFill="1" applyAlignment="1">
      <alignment horizontal="center" vertical="center"/>
    </xf>
    <xf numFmtId="9" fontId="0" fillId="2" borderId="10" xfId="1" applyFont="1" applyFill="1" applyBorder="1" applyAlignment="1" applyProtection="1"/>
    <xf numFmtId="9" fontId="0" fillId="2" borderId="10" xfId="0" applyNumberFormat="1" applyFill="1" applyBorder="1" applyAlignment="1">
      <alignment horizontal="center"/>
    </xf>
    <xf numFmtId="9" fontId="1" fillId="2" borderId="0" xfId="1" applyFont="1" applyFill="1" applyAlignment="1" applyProtection="1">
      <alignment horizontal="center" vertical="center"/>
    </xf>
    <xf numFmtId="0" fontId="2" fillId="10" borderId="19" xfId="0" applyFont="1" applyFill="1" applyBorder="1" applyAlignment="1" applyProtection="1">
      <alignment horizontal="center" vertical="center"/>
      <protection locked="0"/>
    </xf>
    <xf numFmtId="0" fontId="2" fillId="10" borderId="20" xfId="0" applyFont="1" applyFill="1" applyBorder="1" applyAlignment="1" applyProtection="1">
      <alignment horizontal="center" vertical="center"/>
      <protection locked="0"/>
    </xf>
    <xf numFmtId="0" fontId="5" fillId="2" borderId="18" xfId="0" applyFont="1" applyFill="1" applyBorder="1"/>
    <xf numFmtId="0" fontId="5" fillId="2" borderId="12" xfId="0" applyFont="1" applyFill="1" applyBorder="1"/>
    <xf numFmtId="0" fontId="5" fillId="2" borderId="19" xfId="0" applyFont="1" applyFill="1" applyBorder="1"/>
    <xf numFmtId="0" fontId="12" fillId="2" borderId="7" xfId="0" applyFont="1" applyFill="1" applyBorder="1" applyAlignment="1">
      <alignment horizontal="center" vertical="center"/>
    </xf>
    <xf numFmtId="0" fontId="0" fillId="2" borderId="7" xfId="0" applyFill="1" applyBorder="1" applyAlignment="1">
      <alignment horizontal="center"/>
    </xf>
    <xf numFmtId="0" fontId="10" fillId="2" borderId="20" xfId="0" applyFont="1" applyFill="1" applyBorder="1" applyAlignment="1">
      <alignment horizontal="center" vertical="center"/>
    </xf>
    <xf numFmtId="0" fontId="0" fillId="2" borderId="19" xfId="0" applyFill="1" applyBorder="1"/>
    <xf numFmtId="0" fontId="26" fillId="2" borderId="0" xfId="0" applyFont="1" applyFill="1" applyAlignment="1">
      <alignment horizontal="center" wrapText="1"/>
    </xf>
    <xf numFmtId="0" fontId="0" fillId="10" borderId="10" xfId="0" applyFill="1" applyBorder="1" applyAlignment="1" applyProtection="1">
      <alignment horizontal="left" wrapText="1"/>
      <protection locked="0"/>
    </xf>
    <xf numFmtId="0" fontId="0" fillId="2" borderId="0" xfId="0" applyFill="1" applyAlignment="1">
      <alignment horizontal="center"/>
    </xf>
    <xf numFmtId="0" fontId="6" fillId="2" borderId="12" xfId="0" applyFont="1" applyFill="1" applyBorder="1" applyAlignment="1">
      <alignment horizontal="left" vertical="center" wrapText="1"/>
    </xf>
    <xf numFmtId="0" fontId="2" fillId="2" borderId="12" xfId="0" applyFont="1" applyFill="1" applyBorder="1" applyAlignment="1">
      <alignment horizontal="center" vertical="center"/>
    </xf>
    <xf numFmtId="0" fontId="0" fillId="2" borderId="0" xfId="0" applyFill="1" applyAlignment="1">
      <alignment horizontal="center" vertical="center" wrapText="1"/>
    </xf>
    <xf numFmtId="0" fontId="0" fillId="2" borderId="7" xfId="0" applyFill="1" applyBorder="1" applyAlignment="1">
      <alignment horizontal="left" vertical="center" wrapText="1"/>
    </xf>
    <xf numFmtId="9" fontId="0" fillId="2" borderId="0" xfId="1" applyFont="1" applyFill="1" applyAlignment="1" applyProtection="1">
      <alignment horizontal="center"/>
    </xf>
    <xf numFmtId="9" fontId="0" fillId="2" borderId="10" xfId="1" applyFont="1" applyFill="1" applyBorder="1" applyAlignment="1" applyProtection="1">
      <alignment horizontal="center"/>
    </xf>
    <xf numFmtId="9" fontId="0" fillId="2" borderId="24" xfId="1" applyFont="1" applyFill="1" applyBorder="1" applyAlignment="1" applyProtection="1">
      <alignment horizontal="center" vertical="center"/>
    </xf>
    <xf numFmtId="0" fontId="5" fillId="2" borderId="9" xfId="0" applyFont="1" applyFill="1" applyBorder="1"/>
    <xf numFmtId="0" fontId="5" fillId="2" borderId="11" xfId="0" applyFont="1" applyFill="1" applyBorder="1"/>
    <xf numFmtId="0" fontId="5" fillId="2" borderId="6" xfId="0" applyFont="1" applyFill="1" applyBorder="1"/>
    <xf numFmtId="0" fontId="5" fillId="2" borderId="7" xfId="0" applyFont="1" applyFill="1" applyBorder="1"/>
    <xf numFmtId="0" fontId="5" fillId="2" borderId="0" xfId="0" applyFont="1" applyFill="1" applyAlignment="1">
      <alignment horizontal="right"/>
    </xf>
    <xf numFmtId="0" fontId="5" fillId="2" borderId="6" xfId="0" applyFont="1" applyFill="1" applyBorder="1" applyAlignment="1">
      <alignment vertical="center"/>
    </xf>
    <xf numFmtId="0" fontId="5" fillId="2" borderId="9" xfId="0" applyFont="1" applyFill="1" applyBorder="1" applyAlignment="1">
      <alignment vertical="center"/>
    </xf>
    <xf numFmtId="0" fontId="5" fillId="2" borderId="8" xfId="0" applyFont="1" applyFill="1" applyBorder="1"/>
    <xf numFmtId="0" fontId="35" fillId="2" borderId="0" xfId="0" applyFont="1" applyFill="1"/>
    <xf numFmtId="0" fontId="35" fillId="2" borderId="0" xfId="0" applyFont="1" applyFill="1" applyAlignment="1">
      <alignment horizontal="right"/>
    </xf>
    <xf numFmtId="0" fontId="35" fillId="2" borderId="12" xfId="0" applyFont="1" applyFill="1" applyBorder="1"/>
    <xf numFmtId="0" fontId="34" fillId="2" borderId="7" xfId="0" applyFont="1" applyFill="1" applyBorder="1" applyAlignment="1">
      <alignment horizontal="right"/>
    </xf>
    <xf numFmtId="0" fontId="5" fillId="2" borderId="22" xfId="0" applyFont="1" applyFill="1" applyBorder="1"/>
    <xf numFmtId="0" fontId="0" fillId="2" borderId="0" xfId="0" applyFill="1" applyAlignment="1">
      <alignment horizontal="right" vertical="center"/>
    </xf>
    <xf numFmtId="0" fontId="0" fillId="2" borderId="15" xfId="0" applyFill="1" applyBorder="1" applyAlignment="1">
      <alignment horizontal="right" vertical="center"/>
    </xf>
    <xf numFmtId="0" fontId="0" fillId="2" borderId="5" xfId="0" applyFill="1" applyBorder="1" applyAlignment="1">
      <alignment horizontal="right" vertical="center"/>
    </xf>
    <xf numFmtId="0" fontId="7" fillId="2" borderId="17" xfId="0" applyFont="1" applyFill="1" applyBorder="1" applyAlignment="1">
      <alignment horizontal="left" vertical="center"/>
    </xf>
    <xf numFmtId="0" fontId="7" fillId="2" borderId="17" xfId="0" applyFont="1" applyFill="1" applyBorder="1" applyAlignment="1">
      <alignment horizontal="left" vertical="center" wrapText="1"/>
    </xf>
    <xf numFmtId="0" fontId="26" fillId="2" borderId="10" xfId="0" applyFont="1" applyFill="1" applyBorder="1" applyAlignment="1">
      <alignment horizontal="right"/>
    </xf>
    <xf numFmtId="0" fontId="0" fillId="2" borderId="17" xfId="0" applyFill="1" applyBorder="1" applyAlignment="1">
      <alignment horizontal="left" vertical="center" indent="1"/>
    </xf>
    <xf numFmtId="0" fontId="0" fillId="2" borderId="18" xfId="0" applyFill="1" applyBorder="1" applyAlignment="1">
      <alignment horizontal="left" vertical="center" indent="1"/>
    </xf>
    <xf numFmtId="0" fontId="0" fillId="2" borderId="8" xfId="0" applyFill="1" applyBorder="1" applyAlignment="1">
      <alignment vertical="center"/>
    </xf>
    <xf numFmtId="0" fontId="0" fillId="2" borderId="7" xfId="0" applyFill="1" applyBorder="1" applyAlignment="1">
      <alignment vertical="center"/>
    </xf>
    <xf numFmtId="0" fontId="0" fillId="2" borderId="6" xfId="0" applyFill="1" applyBorder="1" applyAlignment="1">
      <alignment vertical="top"/>
    </xf>
    <xf numFmtId="0" fontId="29" fillId="2" borderId="26" xfId="0" applyFont="1" applyFill="1" applyBorder="1" applyAlignment="1">
      <alignment vertical="center"/>
    </xf>
    <xf numFmtId="0" fontId="0" fillId="10" borderId="28" xfId="0" applyFill="1" applyBorder="1" applyProtection="1">
      <protection locked="0"/>
    </xf>
    <xf numFmtId="0" fontId="0" fillId="10" borderId="3" xfId="0" applyFill="1" applyBorder="1" applyProtection="1">
      <protection locked="0"/>
    </xf>
    <xf numFmtId="0" fontId="0" fillId="10" borderId="10" xfId="0" applyFill="1" applyBorder="1" applyAlignment="1" applyProtection="1">
      <alignment horizontal="left" wrapText="1"/>
      <protection locked="0"/>
    </xf>
    <xf numFmtId="0" fontId="0" fillId="2" borderId="0" xfId="0" applyFill="1" applyAlignment="1">
      <alignment horizontal="center" vertical="center"/>
    </xf>
    <xf numFmtId="0" fontId="36" fillId="0" borderId="0" xfId="0" applyFont="1" applyAlignment="1">
      <alignment horizontal="center" vertical="center"/>
    </xf>
    <xf numFmtId="0" fontId="0" fillId="2" borderId="16" xfId="0" applyFill="1" applyBorder="1" applyAlignment="1">
      <alignment horizontal="left" vertical="center"/>
    </xf>
    <xf numFmtId="0" fontId="0" fillId="2" borderId="15" xfId="0" applyFill="1" applyBorder="1" applyAlignment="1">
      <alignment horizontal="left" vertical="center"/>
    </xf>
    <xf numFmtId="49" fontId="29" fillId="10" borderId="1" xfId="0" applyNumberFormat="1" applyFont="1" applyFill="1" applyBorder="1" applyAlignment="1" applyProtection="1">
      <alignment horizontal="center" wrapText="1"/>
      <protection locked="0"/>
    </xf>
    <xf numFmtId="49" fontId="29" fillId="10" borderId="2" xfId="0" applyNumberFormat="1" applyFont="1" applyFill="1" applyBorder="1" applyAlignment="1" applyProtection="1">
      <alignment horizontal="center" wrapText="1"/>
      <protection locked="0"/>
    </xf>
    <xf numFmtId="49" fontId="29" fillId="10" borderId="3" xfId="0" applyNumberFormat="1" applyFont="1" applyFill="1" applyBorder="1" applyAlignment="1" applyProtection="1">
      <alignment horizontal="center" wrapText="1"/>
      <protection locked="0"/>
    </xf>
    <xf numFmtId="0" fontId="0" fillId="2" borderId="4" xfId="0" applyFill="1" applyBorder="1" applyAlignment="1">
      <alignment horizontal="left" vertical="center"/>
    </xf>
    <xf numFmtId="0" fontId="0" fillId="2" borderId="5" xfId="0" applyFill="1" applyBorder="1" applyAlignment="1">
      <alignment horizontal="left" vertical="center"/>
    </xf>
    <xf numFmtId="0" fontId="29" fillId="2" borderId="16" xfId="0" applyFont="1" applyFill="1" applyBorder="1" applyAlignment="1">
      <alignment horizontal="center" vertical="center"/>
    </xf>
    <xf numFmtId="0" fontId="29" fillId="2" borderId="15" xfId="0" applyFont="1" applyFill="1" applyBorder="1" applyAlignment="1">
      <alignment horizontal="center" vertical="center"/>
    </xf>
    <xf numFmtId="0" fontId="29" fillId="2" borderId="25" xfId="0" applyFont="1" applyFill="1" applyBorder="1" applyAlignment="1">
      <alignment horizontal="center" vertical="center"/>
    </xf>
    <xf numFmtId="0" fontId="29" fillId="2" borderId="0" xfId="0" applyFont="1" applyFill="1" applyAlignment="1">
      <alignment horizontal="center" vertical="center"/>
    </xf>
    <xf numFmtId="0" fontId="29" fillId="2" borderId="4" xfId="0" applyFont="1" applyFill="1" applyBorder="1" applyAlignment="1">
      <alignment horizontal="center" vertical="center"/>
    </xf>
    <xf numFmtId="0" fontId="29" fillId="2" borderId="5" xfId="0" applyFont="1" applyFill="1" applyBorder="1" applyAlignment="1">
      <alignment horizontal="center" vertical="center"/>
    </xf>
    <xf numFmtId="0" fontId="0" fillId="2" borderId="1" xfId="0" applyFill="1" applyBorder="1" applyAlignment="1">
      <alignment horizontal="right" vertical="center"/>
    </xf>
    <xf numFmtId="0" fontId="0" fillId="2" borderId="3" xfId="0" applyFill="1" applyBorder="1" applyAlignment="1">
      <alignment horizontal="right" vertical="center"/>
    </xf>
    <xf numFmtId="0" fontId="0" fillId="2" borderId="4" xfId="0" applyFill="1" applyBorder="1" applyAlignment="1">
      <alignment horizontal="right" vertical="center"/>
    </xf>
    <xf numFmtId="0" fontId="0" fillId="2" borderId="28" xfId="0" applyFill="1" applyBorder="1" applyAlignment="1">
      <alignment horizontal="right" vertical="center"/>
    </xf>
    <xf numFmtId="0" fontId="0" fillId="2" borderId="16" xfId="0" applyFill="1" applyBorder="1" applyAlignment="1">
      <alignment horizontal="center" wrapText="1"/>
    </xf>
    <xf numFmtId="0" fontId="0" fillId="2" borderId="25" xfId="0" applyFill="1" applyBorder="1" applyAlignment="1">
      <alignment horizontal="center" wrapText="1"/>
    </xf>
    <xf numFmtId="9" fontId="0" fillId="2" borderId="24" xfId="1" applyFont="1" applyFill="1" applyBorder="1" applyAlignment="1" applyProtection="1">
      <alignment horizontal="center" vertical="center"/>
    </xf>
    <xf numFmtId="9" fontId="0" fillId="2" borderId="26" xfId="1" applyFont="1" applyFill="1" applyBorder="1" applyAlignment="1" applyProtection="1">
      <alignment horizontal="center" vertical="center"/>
    </xf>
    <xf numFmtId="0" fontId="0" fillId="10" borderId="10" xfId="0" applyFill="1" applyBorder="1" applyAlignment="1" applyProtection="1">
      <alignment horizontal="center" wrapText="1"/>
      <protection locked="0"/>
    </xf>
    <xf numFmtId="0" fontId="0" fillId="0" borderId="10" xfId="0" applyBorder="1" applyAlignment="1">
      <alignment horizontal="right" vertical="center"/>
    </xf>
    <xf numFmtId="0" fontId="0" fillId="10" borderId="12" xfId="0" applyFill="1" applyBorder="1" applyAlignment="1" applyProtection="1">
      <alignment horizontal="left" wrapText="1"/>
      <protection locked="0"/>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18"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13" xfId="0" applyFont="1" applyFill="1" applyBorder="1" applyAlignment="1">
      <alignment horizontal="left" vertical="center"/>
    </xf>
    <xf numFmtId="0" fontId="7" fillId="2" borderId="10" xfId="0" applyFont="1" applyFill="1" applyBorder="1" applyAlignment="1">
      <alignment horizontal="left" vertical="center"/>
    </xf>
    <xf numFmtId="0" fontId="7" fillId="2" borderId="14" xfId="0" applyFont="1" applyFill="1" applyBorder="1" applyAlignment="1">
      <alignment horizontal="left" vertical="center"/>
    </xf>
    <xf numFmtId="0" fontId="3" fillId="11" borderId="12" xfId="0" applyFont="1" applyFill="1" applyBorder="1" applyAlignment="1">
      <alignment horizontal="center"/>
    </xf>
    <xf numFmtId="0" fontId="0" fillId="2" borderId="10" xfId="0" applyFill="1" applyBorder="1" applyAlignment="1">
      <alignment horizontal="right" vertical="center" indent="1"/>
    </xf>
    <xf numFmtId="9" fontId="1" fillId="2" borderId="13" xfId="1" applyFont="1" applyFill="1" applyBorder="1" applyAlignment="1" applyProtection="1">
      <alignment horizontal="center"/>
    </xf>
    <xf numFmtId="9" fontId="1" fillId="2" borderId="14" xfId="1" applyFont="1" applyFill="1" applyBorder="1" applyAlignment="1" applyProtection="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2" fillId="0" borderId="0" xfId="0" applyFont="1" applyAlignment="1">
      <alignment horizontal="center" vertical="center"/>
    </xf>
    <xf numFmtId="0" fontId="0" fillId="2" borderId="12" xfId="0" applyFill="1" applyBorder="1" applyAlignment="1">
      <alignment horizontal="right" vertical="center" indent="1"/>
    </xf>
    <xf numFmtId="0" fontId="0" fillId="10" borderId="12" xfId="0" applyFill="1" applyBorder="1" applyAlignment="1" applyProtection="1">
      <alignment horizontal="center"/>
      <protection locked="0"/>
    </xf>
    <xf numFmtId="0" fontId="0" fillId="10" borderId="12" xfId="0" applyFill="1" applyBorder="1" applyAlignment="1" applyProtection="1">
      <alignment horizontal="center" wrapText="1"/>
      <protection locked="0"/>
    </xf>
    <xf numFmtId="164" fontId="0" fillId="10" borderId="12" xfId="0" applyNumberFormat="1" applyFill="1" applyBorder="1" applyAlignment="1" applyProtection="1">
      <alignment horizontal="center" wrapText="1"/>
      <protection locked="0"/>
    </xf>
    <xf numFmtId="0" fontId="26" fillId="2" borderId="10" xfId="0" applyFont="1" applyFill="1" applyBorder="1" applyAlignment="1">
      <alignment horizontal="center"/>
    </xf>
    <xf numFmtId="0" fontId="26" fillId="2" borderId="12" xfId="0" applyFont="1" applyFill="1" applyBorder="1" applyAlignment="1">
      <alignment horizontal="center"/>
    </xf>
    <xf numFmtId="0" fontId="5" fillId="2" borderId="22" xfId="0" applyFont="1" applyFill="1" applyBorder="1" applyAlignment="1">
      <alignment horizontal="left"/>
    </xf>
    <xf numFmtId="0" fontId="5" fillId="2" borderId="13" xfId="0" applyFont="1" applyFill="1" applyBorder="1" applyAlignment="1">
      <alignment horizontal="left"/>
    </xf>
    <xf numFmtId="0" fontId="27" fillId="10" borderId="20" xfId="0" applyFont="1" applyFill="1" applyBorder="1" applyAlignment="1">
      <alignment horizontal="left" vertical="center"/>
    </xf>
    <xf numFmtId="0" fontId="0" fillId="10" borderId="6" xfId="0" applyFill="1" applyBorder="1" applyAlignment="1" applyProtection="1">
      <alignment horizontal="center" vertical="center"/>
      <protection locked="0"/>
    </xf>
    <xf numFmtId="0" fontId="0" fillId="10" borderId="7" xfId="0" applyFill="1" applyBorder="1" applyAlignment="1" applyProtection="1">
      <alignment horizontal="center" vertical="center"/>
      <protection locked="0"/>
    </xf>
    <xf numFmtId="0" fontId="0" fillId="10" borderId="8" xfId="0" applyFill="1" applyBorder="1" applyAlignment="1" applyProtection="1">
      <alignment horizontal="center" vertical="center"/>
      <protection locked="0"/>
    </xf>
    <xf numFmtId="0" fontId="8" fillId="11" borderId="12" xfId="0" applyFont="1" applyFill="1" applyBorder="1" applyAlignment="1">
      <alignment horizontal="center" vertical="center"/>
    </xf>
    <xf numFmtId="0" fontId="1" fillId="2" borderId="7" xfId="0" applyFont="1" applyFill="1" applyBorder="1" applyAlignment="1">
      <alignment horizontal="center"/>
    </xf>
    <xf numFmtId="0" fontId="1" fillId="2" borderId="12" xfId="0" applyFont="1" applyFill="1" applyBorder="1" applyAlignment="1">
      <alignment horizontal="center"/>
    </xf>
    <xf numFmtId="0" fontId="27" fillId="10" borderId="6" xfId="0" applyFont="1" applyFill="1" applyBorder="1" applyAlignment="1">
      <alignment horizontal="left" vertical="center"/>
    </xf>
    <xf numFmtId="0" fontId="0" fillId="10" borderId="13" xfId="0" applyFill="1" applyBorder="1" applyAlignment="1" applyProtection="1">
      <alignment horizontal="left" vertical="top" indent="1"/>
      <protection locked="0"/>
    </xf>
    <xf numFmtId="0" fontId="0" fillId="10" borderId="10" xfId="0" applyFill="1" applyBorder="1" applyAlignment="1" applyProtection="1">
      <alignment horizontal="left" vertical="top" indent="1"/>
      <protection locked="0"/>
    </xf>
    <xf numFmtId="0" fontId="0" fillId="10" borderId="14" xfId="0" applyFill="1" applyBorder="1" applyAlignment="1" applyProtection="1">
      <alignment horizontal="left" vertical="top" indent="1"/>
      <protection locked="0"/>
    </xf>
    <xf numFmtId="0" fontId="24" fillId="11" borderId="13" xfId="0" applyFont="1" applyFill="1" applyBorder="1" applyAlignment="1">
      <alignment horizontal="center" vertical="top"/>
    </xf>
    <xf numFmtId="0" fontId="24" fillId="11" borderId="10" xfId="0" applyFont="1" applyFill="1" applyBorder="1" applyAlignment="1">
      <alignment horizontal="center" vertical="top"/>
    </xf>
    <xf numFmtId="0" fontId="24" fillId="11" borderId="14" xfId="0" applyFont="1" applyFill="1" applyBorder="1" applyAlignment="1">
      <alignment horizontal="center" vertical="top"/>
    </xf>
    <xf numFmtId="0" fontId="0" fillId="2" borderId="17" xfId="0" applyFill="1" applyBorder="1" applyAlignment="1">
      <alignment horizontal="center" vertical="center"/>
    </xf>
    <xf numFmtId="0" fontId="6" fillId="2" borderId="18" xfId="0" applyFont="1" applyFill="1" applyBorder="1" applyAlignment="1">
      <alignment vertical="center" wrapText="1"/>
    </xf>
    <xf numFmtId="0" fontId="6" fillId="2" borderId="12" xfId="0" applyFont="1" applyFill="1" applyBorder="1" applyAlignment="1">
      <alignment vertical="center" wrapText="1"/>
    </xf>
    <xf numFmtId="0" fontId="6" fillId="2" borderId="19" xfId="0" applyFont="1" applyFill="1" applyBorder="1" applyAlignment="1">
      <alignment vertical="center" wrapText="1"/>
    </xf>
    <xf numFmtId="9" fontId="0" fillId="2" borderId="6" xfId="1" applyFont="1" applyFill="1" applyBorder="1" applyAlignment="1" applyProtection="1">
      <alignment horizontal="center"/>
    </xf>
    <xf numFmtId="9" fontId="0" fillId="2" borderId="7" xfId="1" applyFont="1" applyFill="1" applyBorder="1" applyAlignment="1" applyProtection="1">
      <alignment horizontal="center"/>
    </xf>
    <xf numFmtId="0" fontId="31" fillId="2" borderId="0" xfId="0" applyFont="1" applyFill="1" applyAlignment="1">
      <alignment horizontal="center" vertical="center"/>
    </xf>
    <xf numFmtId="0" fontId="5" fillId="2" borderId="7" xfId="0" applyFont="1" applyFill="1" applyBorder="1" applyAlignment="1">
      <alignment horizontal="left" vertical="center"/>
    </xf>
    <xf numFmtId="0" fontId="5" fillId="2" borderId="17" xfId="0" applyFont="1" applyFill="1" applyBorder="1" applyAlignment="1">
      <alignment vertical="center" wrapText="1"/>
    </xf>
    <xf numFmtId="9" fontId="0" fillId="2" borderId="9" xfId="1" applyFont="1" applyFill="1" applyBorder="1" applyAlignment="1" applyProtection="1">
      <alignment horizontal="center"/>
    </xf>
    <xf numFmtId="9" fontId="0" fillId="2" borderId="0" xfId="1" applyFont="1" applyFill="1" applyAlignment="1" applyProtection="1">
      <alignment horizontal="center"/>
    </xf>
    <xf numFmtId="0" fontId="6" fillId="2" borderId="17" xfId="0" applyFont="1" applyFill="1" applyBorder="1" applyAlignment="1">
      <alignment vertical="center" wrapText="1"/>
    </xf>
    <xf numFmtId="9" fontId="0" fillId="2" borderId="13" xfId="1" applyFont="1" applyFill="1" applyBorder="1" applyAlignment="1" applyProtection="1">
      <alignment horizontal="center"/>
    </xf>
    <xf numFmtId="9" fontId="0" fillId="2" borderId="10" xfId="1" applyFont="1" applyFill="1" applyBorder="1" applyAlignment="1" applyProtection="1">
      <alignment horizontal="center"/>
    </xf>
    <xf numFmtId="0" fontId="9" fillId="3" borderId="12" xfId="0" applyFont="1" applyFill="1" applyBorder="1" applyAlignment="1">
      <alignment horizontal="left"/>
    </xf>
    <xf numFmtId="0" fontId="17" fillId="2" borderId="17" xfId="0" applyFont="1" applyFill="1" applyBorder="1" applyAlignment="1">
      <alignment horizontal="center" vertical="center" wrapText="1"/>
    </xf>
    <xf numFmtId="0" fontId="16"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2" borderId="9" xfId="0" applyFill="1" applyBorder="1" applyAlignment="1">
      <alignment horizontal="left" vertical="center" wrapText="1"/>
    </xf>
    <xf numFmtId="0" fontId="0" fillId="2" borderId="0" xfId="0" applyFill="1" applyAlignment="1">
      <alignment horizontal="left" vertical="center" wrapText="1"/>
    </xf>
    <xf numFmtId="0" fontId="0" fillId="2" borderId="11" xfId="0" applyFill="1" applyBorder="1" applyAlignment="1">
      <alignment horizontal="left" vertical="center" wrapText="1"/>
    </xf>
    <xf numFmtId="0" fontId="0" fillId="2" borderId="13" xfId="0" applyFill="1" applyBorder="1" applyAlignment="1">
      <alignment horizontal="left" vertical="center" wrapText="1"/>
    </xf>
    <xf numFmtId="0" fontId="0" fillId="2" borderId="10" xfId="0" applyFill="1" applyBorder="1" applyAlignment="1">
      <alignment horizontal="left" vertical="center" wrapText="1"/>
    </xf>
    <xf numFmtId="0" fontId="0" fillId="2" borderId="14" xfId="0" applyFill="1" applyBorder="1" applyAlignment="1">
      <alignment horizontal="left" vertical="center" wrapText="1"/>
    </xf>
    <xf numFmtId="0" fontId="7" fillId="2" borderId="18" xfId="0" applyFont="1" applyFill="1" applyBorder="1" applyAlignment="1">
      <alignment horizontal="center" vertical="center"/>
    </xf>
    <xf numFmtId="0" fontId="7" fillId="2" borderId="12" xfId="0" applyFont="1" applyFill="1" applyBorder="1" applyAlignment="1">
      <alignment horizontal="center" vertical="center"/>
    </xf>
    <xf numFmtId="0" fontId="0" fillId="10" borderId="12" xfId="0" applyFill="1" applyBorder="1" applyAlignment="1" applyProtection="1">
      <alignment horizontal="center" vertical="center" wrapText="1"/>
      <protection locked="0"/>
    </xf>
    <xf numFmtId="0" fontId="0" fillId="10" borderId="19" xfId="0" applyFill="1" applyBorder="1" applyAlignment="1" applyProtection="1">
      <alignment horizontal="center" vertical="center" wrapText="1"/>
      <protection locked="0"/>
    </xf>
    <xf numFmtId="0" fontId="0" fillId="2" borderId="18" xfId="0" applyFill="1" applyBorder="1" applyAlignment="1">
      <alignment horizontal="left" vertical="center" wrapText="1"/>
    </xf>
    <xf numFmtId="0" fontId="0" fillId="2" borderId="12" xfId="0" applyFill="1" applyBorder="1" applyAlignment="1">
      <alignment horizontal="left" vertical="center" wrapText="1"/>
    </xf>
    <xf numFmtId="0" fontId="0" fillId="10" borderId="17" xfId="0" applyFill="1" applyBorder="1" applyAlignment="1" applyProtection="1">
      <alignment horizontal="center" vertical="center" wrapText="1"/>
      <protection locked="0"/>
    </xf>
    <xf numFmtId="0" fontId="12" fillId="4" borderId="18" xfId="0" applyFont="1" applyFill="1" applyBorder="1" applyAlignment="1">
      <alignment horizontal="center" vertical="center"/>
    </xf>
    <xf numFmtId="0" fontId="12" fillId="4" borderId="12" xfId="0" applyFont="1" applyFill="1" applyBorder="1" applyAlignment="1">
      <alignment horizontal="center" vertical="center"/>
    </xf>
    <xf numFmtId="0" fontId="12" fillId="4" borderId="19" xfId="0" applyFont="1" applyFill="1" applyBorder="1" applyAlignment="1">
      <alignment horizontal="center" vertical="center"/>
    </xf>
    <xf numFmtId="0" fontId="13" fillId="2" borderId="18" xfId="0" applyFont="1" applyFill="1" applyBorder="1" applyAlignment="1">
      <alignment horizontal="left" vertical="center" wrapText="1"/>
    </xf>
    <xf numFmtId="0" fontId="10" fillId="2" borderId="12" xfId="0" applyFont="1" applyFill="1" applyBorder="1" applyAlignment="1">
      <alignment horizontal="left" vertical="center"/>
    </xf>
    <xf numFmtId="0" fontId="10" fillId="2" borderId="19" xfId="0" applyFont="1" applyFill="1" applyBorder="1" applyAlignment="1">
      <alignment horizontal="left" vertical="center"/>
    </xf>
    <xf numFmtId="0" fontId="6" fillId="2" borderId="0" xfId="0" applyFont="1" applyFill="1" applyAlignment="1">
      <alignment horizontal="left" vertical="center" wrapText="1"/>
    </xf>
    <xf numFmtId="0" fontId="0" fillId="2" borderId="0" xfId="0" applyFill="1" applyAlignment="1">
      <alignment horizontal="center"/>
    </xf>
    <xf numFmtId="0" fontId="16" fillId="2" borderId="18" xfId="0" applyFont="1" applyFill="1" applyBorder="1" applyAlignment="1">
      <alignment horizontal="left" vertical="center" wrapText="1"/>
    </xf>
    <xf numFmtId="0" fontId="16" fillId="2" borderId="12" xfId="0" applyFont="1" applyFill="1" applyBorder="1" applyAlignment="1">
      <alignment horizontal="left" vertical="center" wrapText="1"/>
    </xf>
    <xf numFmtId="0" fontId="10" fillId="2" borderId="0" xfId="0" applyFont="1" applyFill="1" applyAlignment="1">
      <alignment horizontal="left" vertical="center"/>
    </xf>
    <xf numFmtId="0" fontId="16" fillId="2" borderId="17" xfId="0" applyFont="1" applyFill="1" applyBorder="1" applyAlignment="1">
      <alignment horizontal="center" vertical="center" wrapText="1"/>
    </xf>
    <xf numFmtId="0" fontId="6" fillId="2" borderId="18"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0" fillId="10" borderId="18" xfId="0" applyFill="1" applyBorder="1" applyAlignment="1" applyProtection="1">
      <alignment horizontal="center" wrapText="1"/>
      <protection locked="0"/>
    </xf>
    <xf numFmtId="0" fontId="0" fillId="10" borderId="19" xfId="0" applyFill="1" applyBorder="1" applyAlignment="1" applyProtection="1">
      <alignment horizontal="center" wrapText="1"/>
      <protection locked="0"/>
    </xf>
    <xf numFmtId="0" fontId="10" fillId="2" borderId="0" xfId="0" applyFont="1" applyFill="1" applyAlignment="1">
      <alignment horizontal="center" vertical="center"/>
    </xf>
    <xf numFmtId="0" fontId="0" fillId="2" borderId="0" xfId="0" applyFill="1" applyAlignment="1">
      <alignment horizontal="center" vertical="center" wrapText="1"/>
    </xf>
    <xf numFmtId="0" fontId="1" fillId="10" borderId="10" xfId="0" applyFont="1" applyFill="1" applyBorder="1" applyAlignment="1" applyProtection="1">
      <alignment horizontal="left" vertical="center" wrapText="1" indent="1"/>
      <protection locked="0"/>
    </xf>
    <xf numFmtId="0" fontId="0" fillId="10" borderId="10" xfId="0" applyFill="1" applyBorder="1" applyAlignment="1" applyProtection="1">
      <alignment horizontal="center" vertical="center" wrapText="1"/>
      <protection locked="0"/>
    </xf>
    <xf numFmtId="0" fontId="6" fillId="0" borderId="18" xfId="0" applyFont="1" applyBorder="1" applyAlignment="1">
      <alignment horizontal="left" vertical="center" wrapText="1"/>
    </xf>
    <xf numFmtId="0" fontId="6" fillId="0" borderId="12" xfId="0" applyFont="1" applyBorder="1" applyAlignment="1">
      <alignment horizontal="left" vertical="center" wrapText="1"/>
    </xf>
    <xf numFmtId="0" fontId="6" fillId="0" borderId="17" xfId="0" applyFont="1" applyBorder="1" applyAlignment="1">
      <alignment horizontal="left" wrapText="1"/>
    </xf>
    <xf numFmtId="0" fontId="6" fillId="2" borderId="18" xfId="0" applyFont="1" applyFill="1" applyBorder="1" applyAlignment="1">
      <alignment horizontal="left" wrapText="1"/>
    </xf>
    <xf numFmtId="0" fontId="6" fillId="2" borderId="12" xfId="0" applyFont="1" applyFill="1" applyBorder="1" applyAlignment="1">
      <alignment horizontal="left" wrapText="1"/>
    </xf>
    <xf numFmtId="0" fontId="10" fillId="2" borderId="18"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6" fillId="10" borderId="18" xfId="0" applyFont="1" applyFill="1" applyBorder="1" applyAlignment="1" applyProtection="1">
      <alignment horizontal="center" wrapText="1"/>
      <protection locked="0"/>
    </xf>
    <xf numFmtId="0" fontId="16" fillId="10" borderId="12" xfId="0" applyFont="1" applyFill="1" applyBorder="1" applyAlignment="1" applyProtection="1">
      <alignment horizontal="center" wrapText="1"/>
      <protection locked="0"/>
    </xf>
    <xf numFmtId="0" fontId="16" fillId="10" borderId="19" xfId="0" applyFont="1" applyFill="1" applyBorder="1" applyAlignment="1" applyProtection="1">
      <alignment horizontal="center" wrapText="1"/>
      <protection locked="0"/>
    </xf>
    <xf numFmtId="0" fontId="16" fillId="2" borderId="18"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7" fillId="2" borderId="18"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19" xfId="0" applyFont="1" applyFill="1" applyBorder="1" applyAlignment="1">
      <alignment horizontal="center" vertical="center"/>
    </xf>
    <xf numFmtId="0" fontId="6" fillId="2" borderId="17" xfId="0" applyFont="1" applyFill="1" applyBorder="1" applyAlignment="1">
      <alignment horizontal="left" vertical="center" wrapText="1"/>
    </xf>
    <xf numFmtId="0" fontId="9" fillId="3" borderId="12" xfId="0" applyFont="1" applyFill="1" applyBorder="1" applyAlignment="1">
      <alignment horizontal="center" wrapText="1"/>
    </xf>
    <xf numFmtId="0" fontId="6" fillId="2" borderId="7" xfId="0" applyFont="1" applyFill="1" applyBorder="1" applyAlignment="1">
      <alignment horizontal="left" vertical="top" wrapText="1"/>
    </xf>
    <xf numFmtId="0" fontId="6" fillId="2" borderId="0" xfId="0" applyFont="1" applyFill="1" applyAlignment="1">
      <alignment horizontal="left" vertical="top" wrapText="1"/>
    </xf>
    <xf numFmtId="0" fontId="5" fillId="2" borderId="9"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11"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0" fillId="10" borderId="6" xfId="0" applyFill="1" applyBorder="1" applyAlignment="1" applyProtection="1">
      <alignment horizontal="center" wrapText="1"/>
      <protection locked="0"/>
    </xf>
    <xf numFmtId="0" fontId="0" fillId="10" borderId="7" xfId="0" applyFill="1" applyBorder="1" applyAlignment="1" applyProtection="1">
      <alignment horizontal="center" wrapText="1"/>
      <protection locked="0"/>
    </xf>
    <xf numFmtId="0" fontId="0" fillId="10" borderId="8" xfId="0" applyFill="1" applyBorder="1" applyAlignment="1" applyProtection="1">
      <alignment horizontal="center" wrapText="1"/>
      <protection locked="0"/>
    </xf>
  </cellXfs>
  <cellStyles count="2">
    <cellStyle name="Normal" xfId="0" builtinId="0"/>
    <cellStyle name="Percent" xfId="1" builtinId="5"/>
  </cellStyles>
  <dxfs count="5">
    <dxf>
      <fill>
        <patternFill>
          <bgColor rgb="FF00B0F0"/>
        </patternFill>
      </fill>
    </dxf>
    <dxf>
      <fill>
        <patternFill>
          <bgColor rgb="FF92D050"/>
        </patternFill>
      </fill>
    </dxf>
    <dxf>
      <fill>
        <patternFill>
          <bgColor theme="7" tint="0.39994506668294322"/>
        </patternFill>
      </fill>
    </dxf>
    <dxf>
      <fill>
        <patternFill>
          <bgColor rgb="FFFF7171"/>
        </patternFill>
      </fill>
    </dxf>
    <dxf>
      <fill>
        <patternFill>
          <bgColor rgb="FFC00000"/>
        </patternFill>
      </fill>
    </dxf>
  </dxfs>
  <tableStyles count="0" defaultTableStyle="TableStyleMedium2" defaultPivotStyle="PivotStyleLight16"/>
  <colors>
    <mruColors>
      <color rgb="FFFF7171"/>
      <color rgb="FFC00000"/>
      <color rgb="FF00D05E"/>
      <color rgb="FF059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Supplier Risk Assessment Survey Score  </a:t>
            </a:r>
          </a:p>
          <a:p>
            <a:pPr>
              <a:defRPr sz="1800" b="1"/>
            </a:pPr>
            <a:r>
              <a:rPr lang="en-US" sz="1800" b="1"/>
              <a:t> </a:t>
            </a:r>
            <a:r>
              <a:rPr lang="en-US" sz="1600" b="0"/>
              <a:t>Category vs %-Compliance</a:t>
            </a:r>
          </a:p>
        </c:rich>
      </c:tx>
      <c:layout>
        <c:manualLayout>
          <c:xMode val="edge"/>
          <c:yMode val="edge"/>
          <c:x val="0.36111963973684147"/>
          <c:y val="1.3049102643008403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8565882098193571"/>
          <c:y val="0.29757444159555374"/>
          <c:w val="0.58607742569697652"/>
          <c:h val="0.42534020484919949"/>
        </c:manualLayout>
      </c:layout>
      <c:barChart>
        <c:barDir val="col"/>
        <c:grouping val="stacked"/>
        <c:varyColors val="0"/>
        <c:ser>
          <c:idx val="0"/>
          <c:order val="0"/>
          <c:tx>
            <c:strRef>
              <c:f>'Risk Assesment'!$C$75:$Y$75</c:f>
              <c:strCache>
                <c:ptCount val="23"/>
                <c:pt idx="0">
                  <c:v>1- Human Capital                                                         </c:v>
                </c:pt>
              </c:strCache>
            </c:strRef>
          </c:tx>
          <c:spPr>
            <a:solidFill>
              <a:schemeClr val="accent1"/>
            </a:solidFill>
            <a:ln>
              <a:noFill/>
            </a:ln>
            <a:effectLst/>
          </c:spPr>
          <c:invertIfNegative val="0"/>
          <c:cat>
            <c:numRef>
              <c:f>'Risk Assesment'!$AB$45:$AD$45</c:f>
              <c:numCache>
                <c:formatCode>General</c:formatCode>
                <c:ptCount val="3"/>
              </c:numCache>
            </c:numRef>
          </c:cat>
          <c:val>
            <c:numRef>
              <c:f>'Risk Assesment'!$AB$76:$AD$76</c:f>
              <c:numCache>
                <c:formatCode>0%</c:formatCode>
                <c:ptCount val="3"/>
                <c:pt idx="0">
                  <c:v>0.13500000000000001</c:v>
                </c:pt>
                <c:pt idx="1">
                  <c:v>0.15</c:v>
                </c:pt>
                <c:pt idx="2">
                  <c:v>-1.4999999999999986E-2</c:v>
                </c:pt>
              </c:numCache>
            </c:numRef>
          </c:val>
          <c:extLst>
            <c:ext xmlns:c16="http://schemas.microsoft.com/office/drawing/2014/chart" uri="{C3380CC4-5D6E-409C-BE32-E72D297353CC}">
              <c16:uniqueId val="{00000000-EE21-4AD3-8B17-8F576B27AF46}"/>
            </c:ext>
          </c:extLst>
        </c:ser>
        <c:ser>
          <c:idx val="1"/>
          <c:order val="1"/>
          <c:tx>
            <c:strRef>
              <c:f>'Risk Assesment'!$C$86:$Y$86</c:f>
              <c:strCache>
                <c:ptCount val="23"/>
                <c:pt idx="0">
                  <c:v>2-  Quality Information   QMS                                                            </c:v>
                </c:pt>
              </c:strCache>
            </c:strRef>
          </c:tx>
          <c:spPr>
            <a:solidFill>
              <a:schemeClr val="accent2"/>
            </a:solidFill>
            <a:ln>
              <a:noFill/>
            </a:ln>
            <a:effectLst/>
          </c:spPr>
          <c:invertIfNegative val="0"/>
          <c:cat>
            <c:numRef>
              <c:f>'Risk Assesment'!$AB$45:$AD$45</c:f>
              <c:numCache>
                <c:formatCode>General</c:formatCode>
                <c:ptCount val="3"/>
              </c:numCache>
            </c:numRef>
          </c:cat>
          <c:val>
            <c:numRef>
              <c:f>'Risk Assesment'!$AB$87:$AD$87</c:f>
              <c:numCache>
                <c:formatCode>0%</c:formatCode>
                <c:ptCount val="3"/>
                <c:pt idx="0">
                  <c:v>0.35</c:v>
                </c:pt>
                <c:pt idx="1">
                  <c:v>0.35</c:v>
                </c:pt>
                <c:pt idx="2">
                  <c:v>0</c:v>
                </c:pt>
              </c:numCache>
            </c:numRef>
          </c:val>
          <c:extLst>
            <c:ext xmlns:c16="http://schemas.microsoft.com/office/drawing/2014/chart" uri="{C3380CC4-5D6E-409C-BE32-E72D297353CC}">
              <c16:uniqueId val="{00000001-EE21-4AD3-8B17-8F576B27AF46}"/>
            </c:ext>
          </c:extLst>
        </c:ser>
        <c:ser>
          <c:idx val="2"/>
          <c:order val="2"/>
          <c:tx>
            <c:strRef>
              <c:f>'Risk Assesment'!$C$100:$Y$100</c:f>
              <c:strCache>
                <c:ptCount val="23"/>
                <c:pt idx="0">
                  <c:v>3-  Compliance and Certifications                                                     </c:v>
                </c:pt>
              </c:strCache>
            </c:strRef>
          </c:tx>
          <c:spPr>
            <a:solidFill>
              <a:schemeClr val="accent3"/>
            </a:solidFill>
            <a:ln>
              <a:noFill/>
            </a:ln>
            <a:effectLst/>
          </c:spPr>
          <c:invertIfNegative val="0"/>
          <c:cat>
            <c:numRef>
              <c:f>'Risk Assesment'!$AB$45:$AD$45</c:f>
              <c:numCache>
                <c:formatCode>General</c:formatCode>
                <c:ptCount val="3"/>
              </c:numCache>
            </c:numRef>
          </c:cat>
          <c:val>
            <c:numRef>
              <c:f>'Risk Assesment'!$AB$101:$AD$101</c:f>
              <c:numCache>
                <c:formatCode>0%</c:formatCode>
                <c:ptCount val="3"/>
                <c:pt idx="0">
                  <c:v>0.25</c:v>
                </c:pt>
                <c:pt idx="1">
                  <c:v>0.25</c:v>
                </c:pt>
                <c:pt idx="2">
                  <c:v>0</c:v>
                </c:pt>
              </c:numCache>
            </c:numRef>
          </c:val>
          <c:extLst>
            <c:ext xmlns:c16="http://schemas.microsoft.com/office/drawing/2014/chart" uri="{C3380CC4-5D6E-409C-BE32-E72D297353CC}">
              <c16:uniqueId val="{00000002-EE21-4AD3-8B17-8F576B27AF46}"/>
            </c:ext>
          </c:extLst>
        </c:ser>
        <c:ser>
          <c:idx val="3"/>
          <c:order val="3"/>
          <c:tx>
            <c:strRef>
              <c:f>'Risk Assesment'!$C$125:$Y$125</c:f>
              <c:strCache>
                <c:ptCount val="23"/>
                <c:pt idx="0">
                  <c:v>4-  Procurement &amp; Manufacturing Process                                           </c:v>
                </c:pt>
              </c:strCache>
            </c:strRef>
          </c:tx>
          <c:spPr>
            <a:solidFill>
              <a:schemeClr val="accent4"/>
            </a:solidFill>
            <a:ln>
              <a:noFill/>
            </a:ln>
            <a:effectLst/>
          </c:spPr>
          <c:invertIfNegative val="0"/>
          <c:cat>
            <c:numRef>
              <c:f>'Risk Assesment'!$AB$45:$AD$45</c:f>
              <c:numCache>
                <c:formatCode>General</c:formatCode>
                <c:ptCount val="3"/>
              </c:numCache>
            </c:numRef>
          </c:cat>
          <c:val>
            <c:numRef>
              <c:f>'Risk Assesment'!$AB$126:$AD$126</c:f>
              <c:numCache>
                <c:formatCode>0%</c:formatCode>
                <c:ptCount val="3"/>
                <c:pt idx="0">
                  <c:v>9.7500000000000003E-2</c:v>
                </c:pt>
                <c:pt idx="1">
                  <c:v>0.25</c:v>
                </c:pt>
                <c:pt idx="2">
                  <c:v>-0.1525</c:v>
                </c:pt>
              </c:numCache>
            </c:numRef>
          </c:val>
          <c:extLst>
            <c:ext xmlns:c16="http://schemas.microsoft.com/office/drawing/2014/chart" uri="{C3380CC4-5D6E-409C-BE32-E72D297353CC}">
              <c16:uniqueId val="{00000003-EE21-4AD3-8B17-8F576B27AF46}"/>
            </c:ext>
          </c:extLst>
        </c:ser>
        <c:dLbls>
          <c:showLegendKey val="0"/>
          <c:showVal val="0"/>
          <c:showCatName val="0"/>
          <c:showSerName val="0"/>
          <c:showPercent val="0"/>
          <c:showBubbleSize val="0"/>
        </c:dLbls>
        <c:gapWidth val="0"/>
        <c:overlap val="100"/>
        <c:axId val="618901359"/>
        <c:axId val="618903023"/>
        <c:extLst>
          <c:ext xmlns:c15="http://schemas.microsoft.com/office/drawing/2012/chart" uri="{02D57815-91ED-43cb-92C2-25804820EDAC}">
            <c15:filteredBarSeries>
              <c15:ser>
                <c:idx val="4"/>
                <c:order val="4"/>
                <c:tx>
                  <c:v>Total</c:v>
                </c:tx>
                <c:spPr>
                  <a:solidFill>
                    <a:schemeClr val="accent5"/>
                  </a:solidFill>
                  <a:ln>
                    <a:noFill/>
                  </a:ln>
                  <a:effectLst/>
                </c:spPr>
                <c:invertIfNegative val="0"/>
                <c:cat>
                  <c:numRef>
                    <c:extLst>
                      <c:ext uri="{02D57815-91ED-43cb-92C2-25804820EDAC}">
                        <c15:formulaRef>
                          <c15:sqref>'Risk Assesment'!$AB$45:$AD$45</c15:sqref>
                        </c15:formulaRef>
                      </c:ext>
                    </c:extLst>
                    <c:numCache>
                      <c:formatCode>General</c:formatCode>
                      <c:ptCount val="3"/>
                    </c:numCache>
                  </c:numRef>
                </c:cat>
                <c:val>
                  <c:numRef>
                    <c:extLst>
                      <c:ext uri="{02D57815-91ED-43cb-92C2-25804820EDAC}">
                        <c15:formulaRef>
                          <c15:sqref>'Risk Assesment'!$H$22</c15:sqref>
                        </c15:formulaRef>
                      </c:ext>
                    </c:extLst>
                    <c:numCache>
                      <c:formatCode>0%</c:formatCode>
                      <c:ptCount val="1"/>
                      <c:pt idx="0">
                        <c:v>0.83250000000000002</c:v>
                      </c:pt>
                    </c:numCache>
                  </c:numRef>
                </c:val>
                <c:extLst>
                  <c:ext xmlns:c16="http://schemas.microsoft.com/office/drawing/2014/chart" uri="{C3380CC4-5D6E-409C-BE32-E72D297353CC}">
                    <c16:uniqueId val="{00000004-EE21-4AD3-8B17-8F576B27AF46}"/>
                  </c:ext>
                </c:extLst>
              </c15:ser>
            </c15:filteredBarSeries>
          </c:ext>
        </c:extLst>
      </c:barChart>
      <c:catAx>
        <c:axId val="6189013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903023"/>
        <c:crosses val="autoZero"/>
        <c:auto val="1"/>
        <c:lblAlgn val="ctr"/>
        <c:lblOffset val="100"/>
        <c:noMultiLvlLbl val="0"/>
      </c:catAx>
      <c:valAx>
        <c:axId val="618903023"/>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901359"/>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chart" Target="../charts/chart1.xml"/><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5</xdr:col>
      <xdr:colOff>47352</xdr:colOff>
      <xdr:row>3</xdr:row>
      <xdr:rowOff>26682</xdr:rowOff>
    </xdr:to>
    <xdr:pic>
      <xdr:nvPicPr>
        <xdr:cNvPr id="2" name="Picture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947" r="13165"/>
        <a:stretch/>
      </xdr:blipFill>
      <xdr:spPr bwMode="auto">
        <a:xfrm>
          <a:off x="114300" y="0"/>
          <a:ext cx="1380852" cy="750582"/>
        </a:xfrm>
        <a:prstGeom prst="rect">
          <a:avLst/>
        </a:prstGeom>
        <a:noFill/>
        <a:ln>
          <a:noFill/>
        </a:ln>
        <a:extLst>
          <a:ext uri="{53640926-AAD7-44D8-BBD7-CCE9431645EC}">
            <a14:shadowObscured xmlns:a14="http://schemas.microsoft.com/office/drawing/2010/main"/>
          </a:ext>
        </a:extLst>
      </xdr:spPr>
    </xdr:pic>
    <xdr:clientData/>
  </xdr:twoCellAnchor>
  <xdr:twoCellAnchor>
    <xdr:from>
      <xdr:col>2</xdr:col>
      <xdr:colOff>312509</xdr:colOff>
      <xdr:row>156</xdr:row>
      <xdr:rowOff>64646</xdr:rowOff>
    </xdr:from>
    <xdr:to>
      <xdr:col>21</xdr:col>
      <xdr:colOff>97972</xdr:colOff>
      <xdr:row>175</xdr:row>
      <xdr:rowOff>21771</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490309" y="59608596"/>
          <a:ext cx="7234013" cy="3455975"/>
          <a:chOff x="9508350" y="6669101"/>
          <a:chExt cx="7614878" cy="4281928"/>
        </a:xfrm>
      </xdr:grpSpPr>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9508350" y="6669101"/>
          <a:ext cx="7614878" cy="4281928"/>
        </xdr:xfrm>
        <a:graphic>
          <a:graphicData uri="http://schemas.openxmlformats.org/drawingml/2006/chart">
            <c:chart xmlns:c="http://schemas.openxmlformats.org/drawingml/2006/chart" xmlns:r="http://schemas.openxmlformats.org/officeDocument/2006/relationships" r:id="rId2"/>
          </a:graphicData>
        </a:graphic>
      </xdr:graphicFrame>
      <mc:AlternateContent xmlns:mc="http://schemas.openxmlformats.org/markup-compatibility/2006" xmlns:a14="http://schemas.microsoft.com/office/drawing/2010/main">
        <mc:Choice Requires="a14">
          <xdr:pic>
            <xdr:nvPicPr>
              <xdr:cNvPr id="5" name="Picture 4">
                <a:extLst>
                  <a:ext uri="{FF2B5EF4-FFF2-40B4-BE49-F238E27FC236}">
                    <a16:creationId xmlns:a16="http://schemas.microsoft.com/office/drawing/2014/main" id="{00000000-0008-0000-0000-000005000000}"/>
                  </a:ext>
                </a:extLst>
              </xdr:cNvPr>
              <xdr:cNvPicPr>
                <a:picLocks noChangeAspect="1"/>
                <a:extLst>
                  <a:ext uri="{84589F7E-364E-4C9E-8A38-B11213B215E9}">
                    <a14:cameraTool cellRange="$AU$11:$AV$14" spid="_x0000_s4224"/>
                  </a:ext>
                </a:extLst>
              </xdr:cNvPicPr>
            </xdr:nvPicPr>
            <xdr:blipFill>
              <a:blip xmlns:r="http://schemas.openxmlformats.org/officeDocument/2006/relationships" r:embed="rId3"/>
              <a:stretch>
                <a:fillRect/>
              </a:stretch>
            </xdr:blipFill>
            <xdr:spPr>
              <a:xfrm>
                <a:off x="9621716" y="6768994"/>
                <a:ext cx="1688585" cy="1337618"/>
              </a:xfrm>
              <a:prstGeom prst="rect">
                <a:avLst/>
              </a:prstGeom>
            </xdr:spPr>
          </xdr:pic>
        </mc:Choice>
        <mc:Fallback xmlns=""/>
      </mc:AlternateContent>
    </xdr:grpSp>
    <xdr:clientData/>
  </xdr:twoCellAnchor>
  <mc:AlternateContent xmlns:mc="http://schemas.openxmlformats.org/markup-compatibility/2006">
    <mc:Choice xmlns:a14="http://schemas.microsoft.com/office/drawing/2010/main" Requires="a14">
      <xdr:twoCellAnchor>
        <xdr:from>
          <xdr:col>6</xdr:col>
          <xdr:colOff>349250</xdr:colOff>
          <xdr:row>112</xdr:row>
          <xdr:rowOff>50800</xdr:rowOff>
        </xdr:from>
        <xdr:to>
          <xdr:col>7</xdr:col>
          <xdr:colOff>0</xdr:colOff>
          <xdr:row>113</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355600</xdr:colOff>
          <xdr:row>113</xdr:row>
          <xdr:rowOff>57150</xdr:rowOff>
        </xdr:from>
        <xdr:to>
          <xdr:col>7</xdr:col>
          <xdr:colOff>0</xdr:colOff>
          <xdr:row>114</xdr:row>
          <xdr:rowOff>12700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349250</xdr:colOff>
          <xdr:row>114</xdr:row>
          <xdr:rowOff>50800</xdr:rowOff>
        </xdr:from>
        <xdr:to>
          <xdr:col>6</xdr:col>
          <xdr:colOff>577850</xdr:colOff>
          <xdr:row>115</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349250</xdr:colOff>
          <xdr:row>115</xdr:row>
          <xdr:rowOff>50800</xdr:rowOff>
        </xdr:from>
        <xdr:to>
          <xdr:col>6</xdr:col>
          <xdr:colOff>577850</xdr:colOff>
          <xdr:row>116</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349250</xdr:colOff>
          <xdr:row>116</xdr:row>
          <xdr:rowOff>50800</xdr:rowOff>
        </xdr:from>
        <xdr:to>
          <xdr:col>6</xdr:col>
          <xdr:colOff>577850</xdr:colOff>
          <xdr:row>117</xdr:row>
          <xdr:rowOff>6350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349250</xdr:colOff>
          <xdr:row>117</xdr:row>
          <xdr:rowOff>44450</xdr:rowOff>
        </xdr:from>
        <xdr:to>
          <xdr:col>6</xdr:col>
          <xdr:colOff>577850</xdr:colOff>
          <xdr:row>118</xdr:row>
          <xdr:rowOff>6350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349250</xdr:colOff>
          <xdr:row>118</xdr:row>
          <xdr:rowOff>44450</xdr:rowOff>
        </xdr:from>
        <xdr:to>
          <xdr:col>6</xdr:col>
          <xdr:colOff>577850</xdr:colOff>
          <xdr:row>119</xdr:row>
          <xdr:rowOff>6350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349250</xdr:colOff>
          <xdr:row>119</xdr:row>
          <xdr:rowOff>38100</xdr:rowOff>
        </xdr:from>
        <xdr:to>
          <xdr:col>6</xdr:col>
          <xdr:colOff>577850</xdr:colOff>
          <xdr:row>120</xdr:row>
          <xdr:rowOff>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349250</xdr:colOff>
          <xdr:row>121</xdr:row>
          <xdr:rowOff>38100</xdr:rowOff>
        </xdr:from>
        <xdr:to>
          <xdr:col>6</xdr:col>
          <xdr:colOff>577850</xdr:colOff>
          <xdr:row>122</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101600</xdr:colOff>
          <xdr:row>4</xdr:row>
          <xdr:rowOff>25400</xdr:rowOff>
        </xdr:from>
        <xdr:to>
          <xdr:col>13</xdr:col>
          <xdr:colOff>0</xdr:colOff>
          <xdr:row>5</xdr:row>
          <xdr:rowOff>0</xdr:rowOff>
        </xdr:to>
        <xdr:sp macro="" textlink="">
          <xdr:nvSpPr>
            <xdr:cNvPr id="4207" name="Check Box 111" hidden="1">
              <a:extLst>
                <a:ext uri="{63B3BB69-23CF-44E3-9099-C40C66FF867C}">
                  <a14:compatExt spid="_x0000_s4207"/>
                </a:ext>
                <a:ext uri="{FF2B5EF4-FFF2-40B4-BE49-F238E27FC236}">
                  <a16:creationId xmlns:a16="http://schemas.microsoft.com/office/drawing/2014/main" id="{00000000-0008-0000-0000-00006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101600</xdr:colOff>
          <xdr:row>5</xdr:row>
          <xdr:rowOff>25400</xdr:rowOff>
        </xdr:from>
        <xdr:to>
          <xdr:col>13</xdr:col>
          <xdr:colOff>0</xdr:colOff>
          <xdr:row>6</xdr:row>
          <xdr:rowOff>0</xdr:rowOff>
        </xdr:to>
        <xdr:sp macro="" textlink="">
          <xdr:nvSpPr>
            <xdr:cNvPr id="4209" name="Check Box 113" hidden="1">
              <a:extLst>
                <a:ext uri="{63B3BB69-23CF-44E3-9099-C40C66FF867C}">
                  <a14:compatExt spid="_x0000_s4209"/>
                </a:ext>
                <a:ext uri="{FF2B5EF4-FFF2-40B4-BE49-F238E27FC236}">
                  <a16:creationId xmlns:a16="http://schemas.microsoft.com/office/drawing/2014/main" id="{00000000-0008-0000-0000-00007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355600</xdr:colOff>
          <xdr:row>120</xdr:row>
          <xdr:rowOff>38100</xdr:rowOff>
        </xdr:from>
        <xdr:to>
          <xdr:col>7</xdr:col>
          <xdr:colOff>0</xdr:colOff>
          <xdr:row>121</xdr:row>
          <xdr:rowOff>0</xdr:rowOff>
        </xdr:to>
        <xdr:sp macro="" textlink="">
          <xdr:nvSpPr>
            <xdr:cNvPr id="4213" name="Check Box 117" hidden="1">
              <a:extLst>
                <a:ext uri="{63B3BB69-23CF-44E3-9099-C40C66FF867C}">
                  <a14:compatExt spid="_x0000_s4213"/>
                </a:ext>
                <a:ext uri="{FF2B5EF4-FFF2-40B4-BE49-F238E27FC236}">
                  <a16:creationId xmlns:a16="http://schemas.microsoft.com/office/drawing/2014/main" id="{00000000-0008-0000-0000-00007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349250</xdr:colOff>
          <xdr:row>119</xdr:row>
          <xdr:rowOff>44450</xdr:rowOff>
        </xdr:from>
        <xdr:to>
          <xdr:col>6</xdr:col>
          <xdr:colOff>577850</xdr:colOff>
          <xdr:row>120</xdr:row>
          <xdr:rowOff>6350</xdr:rowOff>
        </xdr:to>
        <xdr:sp macro="" textlink="">
          <xdr:nvSpPr>
            <xdr:cNvPr id="4214" name="Check Box 118" hidden="1">
              <a:extLst>
                <a:ext uri="{63B3BB69-23CF-44E3-9099-C40C66FF867C}">
                  <a14:compatExt spid="_x0000_s4214"/>
                </a:ext>
                <a:ext uri="{FF2B5EF4-FFF2-40B4-BE49-F238E27FC236}">
                  <a16:creationId xmlns:a16="http://schemas.microsoft.com/office/drawing/2014/main" id="{00000000-0008-0000-0000-00007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349250</xdr:colOff>
          <xdr:row>120</xdr:row>
          <xdr:rowOff>44450</xdr:rowOff>
        </xdr:from>
        <xdr:to>
          <xdr:col>6</xdr:col>
          <xdr:colOff>577850</xdr:colOff>
          <xdr:row>121</xdr:row>
          <xdr:rowOff>6350</xdr:rowOff>
        </xdr:to>
        <xdr:sp macro="" textlink="">
          <xdr:nvSpPr>
            <xdr:cNvPr id="4215" name="Check Box 119" hidden="1">
              <a:extLst>
                <a:ext uri="{63B3BB69-23CF-44E3-9099-C40C66FF867C}">
                  <a14:compatExt spid="_x0000_s4215"/>
                </a:ext>
                <a:ext uri="{FF2B5EF4-FFF2-40B4-BE49-F238E27FC236}">
                  <a16:creationId xmlns:a16="http://schemas.microsoft.com/office/drawing/2014/main" id="{00000000-0008-0000-0000-00007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0.39479</cdr:x>
      <cdr:y>0.20436</cdr:y>
    </cdr:from>
    <cdr:to>
      <cdr:x>0.88939</cdr:x>
      <cdr:y>0.2737</cdr:y>
    </cdr:to>
    <cdr:sp macro="" textlink="'Risk Assesment'!$G$9:$S$9">
      <cdr:nvSpPr>
        <cdr:cNvPr id="3" name="TextBox 2">
          <a:extLst xmlns:a="http://schemas.openxmlformats.org/drawingml/2006/main">
            <a:ext uri="{FF2B5EF4-FFF2-40B4-BE49-F238E27FC236}">
              <a16:creationId xmlns:a16="http://schemas.microsoft.com/office/drawing/2014/main" id="{2FBF7C2C-8520-4D4D-8653-69CC7870FFBA}"/>
            </a:ext>
          </a:extLst>
        </cdr:cNvPr>
        <cdr:cNvSpPr txBox="1"/>
      </cdr:nvSpPr>
      <cdr:spPr>
        <a:xfrm xmlns:a="http://schemas.openxmlformats.org/drawingml/2006/main">
          <a:off x="3006290" y="994443"/>
          <a:ext cx="3766314" cy="3374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5582E627-23B3-45B0-B872-827926F4DC9E}" type="TxLink">
            <a:rPr lang="en-US" sz="1500" b="1" i="0" u="none" strike="noStrike">
              <a:solidFill>
                <a:srgbClr val="0070C0"/>
              </a:solidFill>
              <a:latin typeface="Calibri"/>
              <a:cs typeface="Calibri"/>
            </a:rPr>
            <a:pPr algn="ctr"/>
            <a:t> </a:t>
          </a:fld>
          <a:endParaRPr lang="en-US" sz="1500" b="1">
            <a:solidFill>
              <a:srgbClr val="0070C0"/>
            </a:solidFill>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DF397-624F-4C99-A307-22BDD46DC6A0}">
  <sheetPr>
    <outlinePr summaryBelow="0"/>
    <pageSetUpPr fitToPage="1"/>
  </sheetPr>
  <dimension ref="B2:AV162"/>
  <sheetViews>
    <sheetView tabSelected="1" zoomScale="80" zoomScaleNormal="80" workbookViewId="0">
      <selection activeCell="AE19" sqref="AE19"/>
    </sheetView>
  </sheetViews>
  <sheetFormatPr defaultColWidth="8.81640625" defaultRowHeight="14.5" outlineLevelRow="1" x14ac:dyDescent="0.35"/>
  <cols>
    <col min="1" max="1" width="1.7265625" style="1" customWidth="1"/>
    <col min="2" max="2" width="0.81640625" style="1" customWidth="1"/>
    <col min="3" max="3" width="8" style="1" customWidth="1"/>
    <col min="4" max="4" width="4.26953125" style="1" customWidth="1"/>
    <col min="5" max="5" width="5.81640625" style="1" customWidth="1"/>
    <col min="6" max="6" width="3.7265625" style="1" customWidth="1"/>
    <col min="7" max="7" width="8.26953125" style="1" customWidth="1"/>
    <col min="8" max="8" width="3.54296875" style="1" customWidth="1"/>
    <col min="9" max="9" width="13.1796875" style="1" customWidth="1"/>
    <col min="10" max="10" width="3.54296875" style="1" customWidth="1"/>
    <col min="11" max="11" width="14.453125" style="1" customWidth="1"/>
    <col min="12" max="12" width="3.54296875" style="1" customWidth="1"/>
    <col min="13" max="13" width="5.453125" style="1" customWidth="1"/>
    <col min="14" max="14" width="5.26953125" style="1" customWidth="1"/>
    <col min="15" max="18" width="3.54296875" style="1" customWidth="1"/>
    <col min="19" max="19" width="7.26953125" style="1" customWidth="1"/>
    <col min="20" max="20" width="3.26953125" style="1" customWidth="1"/>
    <col min="21" max="21" width="2.81640625" style="1" customWidth="1"/>
    <col min="22" max="22" width="3.54296875" style="1" customWidth="1"/>
    <col min="23" max="23" width="7.26953125" style="1" customWidth="1"/>
    <col min="24" max="24" width="3.54296875" style="1" customWidth="1"/>
    <col min="25" max="25" width="7.453125" style="1" customWidth="1"/>
    <col min="26" max="26" width="0.81640625" style="1" customWidth="1"/>
    <col min="27" max="27" width="1.7265625" style="1" customWidth="1"/>
    <col min="28" max="28" width="5.54296875" style="1" bestFit="1" customWidth="1"/>
    <col min="29" max="29" width="6.54296875" style="100" bestFit="1" customWidth="1"/>
    <col min="30" max="30" width="8.81640625" style="1"/>
    <col min="31" max="31" width="11.7265625" style="1" customWidth="1"/>
    <col min="32" max="35" width="8.81640625" style="1"/>
    <col min="36" max="36" width="10.26953125" style="1" bestFit="1" customWidth="1"/>
    <col min="37" max="45" width="8.81640625" style="1"/>
    <col min="46" max="46" width="59.81640625" style="1" customWidth="1"/>
    <col min="47" max="47" width="12.81640625" style="1" customWidth="1"/>
    <col min="48" max="48" width="10.26953125" style="1" bestFit="1" customWidth="1"/>
    <col min="49" max="49" width="3.1796875" style="1" customWidth="1"/>
    <col min="50" max="50" width="10.26953125" style="1" bestFit="1" customWidth="1"/>
    <col min="51" max="51" width="22.7265625" style="1" bestFit="1" customWidth="1"/>
    <col min="52" max="52" width="10.26953125" style="1" bestFit="1" customWidth="1"/>
    <col min="53" max="16384" width="8.81640625" style="1"/>
  </cols>
  <sheetData>
    <row r="2" spans="2:48" ht="32" x14ac:dyDescent="0.35">
      <c r="G2" s="137" t="s">
        <v>0</v>
      </c>
      <c r="H2" s="137"/>
      <c r="I2" s="137"/>
      <c r="J2" s="137"/>
      <c r="K2" s="137"/>
      <c r="L2" s="137"/>
      <c r="M2" s="137"/>
      <c r="N2" s="137"/>
      <c r="O2" s="137"/>
      <c r="P2" s="137"/>
      <c r="Q2" s="137"/>
      <c r="R2" s="137"/>
      <c r="S2" s="137"/>
      <c r="T2" s="137"/>
      <c r="U2" s="137"/>
      <c r="V2" s="137"/>
      <c r="W2" s="137"/>
      <c r="X2" s="137"/>
    </row>
    <row r="3" spans="2:48" ht="10.5" customHeight="1" thickBot="1" x14ac:dyDescent="0.4"/>
    <row r="4" spans="2:48" ht="21" customHeight="1" thickBot="1" x14ac:dyDescent="0.4">
      <c r="O4" s="145" t="s">
        <v>1</v>
      </c>
      <c r="P4" s="146"/>
      <c r="Q4" s="146"/>
      <c r="R4" s="146"/>
      <c r="S4" s="146"/>
      <c r="T4" s="146"/>
      <c r="U4" s="2"/>
      <c r="V4" s="2"/>
      <c r="W4" s="122" t="s">
        <v>2</v>
      </c>
      <c r="X4" s="64"/>
      <c r="Y4" s="3"/>
    </row>
    <row r="5" spans="2:48" ht="24" thickBot="1" x14ac:dyDescent="0.6">
      <c r="C5" s="138" t="s">
        <v>3</v>
      </c>
      <c r="D5" s="139"/>
      <c r="E5" s="139"/>
      <c r="F5" s="139"/>
      <c r="G5" s="140"/>
      <c r="H5" s="141"/>
      <c r="I5" s="141"/>
      <c r="J5" s="142"/>
      <c r="K5" s="151" t="s">
        <v>4</v>
      </c>
      <c r="L5" s="152"/>
      <c r="M5" s="134"/>
      <c r="N5" s="132"/>
      <c r="O5" s="147"/>
      <c r="P5" s="148"/>
      <c r="Q5" s="148"/>
      <c r="R5" s="148"/>
      <c r="S5" s="148"/>
      <c r="T5" s="148"/>
      <c r="W5" s="121" t="s">
        <v>5</v>
      </c>
      <c r="X5" s="65"/>
      <c r="Y5" s="5"/>
    </row>
    <row r="6" spans="2:48" ht="24" thickBot="1" x14ac:dyDescent="0.6">
      <c r="C6" s="143" t="s">
        <v>6</v>
      </c>
      <c r="D6" s="144"/>
      <c r="E6" s="144"/>
      <c r="F6" s="144"/>
      <c r="G6" s="140"/>
      <c r="H6" s="141"/>
      <c r="I6" s="141"/>
      <c r="J6" s="142"/>
      <c r="K6" s="153" t="s">
        <v>7</v>
      </c>
      <c r="L6" s="154"/>
      <c r="M6" s="133"/>
      <c r="N6" s="132"/>
      <c r="O6" s="149"/>
      <c r="P6" s="150"/>
      <c r="Q6" s="150"/>
      <c r="R6" s="150"/>
      <c r="S6" s="150"/>
      <c r="T6" s="150"/>
      <c r="U6" s="6"/>
      <c r="V6" s="6"/>
      <c r="W6" s="123" t="s">
        <v>8</v>
      </c>
      <c r="X6" s="66"/>
      <c r="Y6" s="7"/>
    </row>
    <row r="7" spans="2:48" ht="7.9" customHeight="1" x14ac:dyDescent="0.35"/>
    <row r="8" spans="2:48" ht="6" customHeight="1" x14ac:dyDescent="0.35">
      <c r="B8" s="8"/>
      <c r="C8" s="9"/>
      <c r="D8" s="9"/>
      <c r="E8" s="9"/>
      <c r="F8" s="9"/>
      <c r="G8" s="9"/>
      <c r="H8" s="9"/>
      <c r="I8" s="9"/>
      <c r="J8" s="9"/>
      <c r="K8" s="9"/>
      <c r="L8" s="9"/>
      <c r="M8" s="9"/>
      <c r="N8" s="9"/>
      <c r="O8" s="9"/>
      <c r="P8" s="9"/>
      <c r="Q8" s="9"/>
      <c r="R8" s="9"/>
      <c r="S8" s="9"/>
      <c r="T8" s="9"/>
      <c r="U8" s="9"/>
      <c r="V8" s="9"/>
      <c r="W8" s="9"/>
      <c r="X8" s="9"/>
      <c r="Y8" s="9"/>
      <c r="Z8" s="10"/>
    </row>
    <row r="9" spans="2:48" ht="21" customHeight="1" x14ac:dyDescent="0.35">
      <c r="B9" s="11"/>
      <c r="C9" s="70" t="s">
        <v>9</v>
      </c>
      <c r="G9" s="135"/>
      <c r="H9" s="135"/>
      <c r="I9" s="135"/>
      <c r="J9" s="135"/>
      <c r="K9" s="135"/>
      <c r="L9" s="135"/>
      <c r="M9" s="135"/>
      <c r="N9" s="135"/>
      <c r="O9" s="135"/>
      <c r="P9" s="135"/>
      <c r="Q9" s="135"/>
      <c r="R9" s="135"/>
      <c r="S9" s="135"/>
      <c r="T9" s="136" t="s">
        <v>10</v>
      </c>
      <c r="U9" s="136"/>
      <c r="V9" s="136"/>
      <c r="W9" s="135"/>
      <c r="X9" s="135"/>
      <c r="Y9" s="135"/>
      <c r="Z9" s="13"/>
    </row>
    <row r="10" spans="2:48" ht="21" customHeight="1" thickBot="1" x14ac:dyDescent="0.4">
      <c r="B10" s="11"/>
      <c r="C10" s="70" t="s">
        <v>11</v>
      </c>
      <c r="E10" s="135"/>
      <c r="F10" s="135"/>
      <c r="G10" s="135"/>
      <c r="H10" s="135"/>
      <c r="I10" s="135"/>
      <c r="J10" s="135"/>
      <c r="K10" s="135"/>
      <c r="L10" s="135"/>
      <c r="M10" s="70" t="s">
        <v>12</v>
      </c>
      <c r="N10" s="135"/>
      <c r="O10" s="135"/>
      <c r="P10" s="135"/>
      <c r="Q10" s="135"/>
      <c r="R10" s="135"/>
      <c r="S10" s="135"/>
      <c r="T10" s="14"/>
      <c r="U10" s="100"/>
      <c r="V10" s="4"/>
      <c r="W10" s="121" t="s">
        <v>13</v>
      </c>
      <c r="X10" s="135"/>
      <c r="Y10" s="135"/>
      <c r="Z10" s="13"/>
    </row>
    <row r="11" spans="2:48" ht="21" customHeight="1" x14ac:dyDescent="0.35">
      <c r="B11" s="11"/>
      <c r="C11" s="70" t="s">
        <v>14</v>
      </c>
      <c r="D11" s="4"/>
      <c r="E11" s="135"/>
      <c r="F11" s="135"/>
      <c r="G11" s="135"/>
      <c r="H11" s="135"/>
      <c r="I11" s="135"/>
      <c r="K11" s="70" t="s">
        <v>15</v>
      </c>
      <c r="L11" s="135"/>
      <c r="M11" s="135"/>
      <c r="N11" s="135"/>
      <c r="O11" s="4"/>
      <c r="P11" s="4" t="s">
        <v>16</v>
      </c>
      <c r="Q11" s="135"/>
      <c r="R11" s="135"/>
      <c r="S11" s="135"/>
      <c r="T11" s="135"/>
      <c r="U11" s="135"/>
      <c r="V11" s="135"/>
      <c r="W11" s="135"/>
      <c r="X11" s="135"/>
      <c r="Y11" s="99"/>
      <c r="Z11" s="13"/>
      <c r="AU11" s="155" t="s">
        <v>17</v>
      </c>
      <c r="AV11" s="157">
        <f>+$H$22</f>
        <v>0.83250000000000002</v>
      </c>
    </row>
    <row r="12" spans="2:48" ht="21" customHeight="1" x14ac:dyDescent="0.35">
      <c r="B12" s="11"/>
      <c r="C12" s="70" t="s">
        <v>18</v>
      </c>
      <c r="D12" s="70"/>
      <c r="E12" s="159"/>
      <c r="F12" s="159"/>
      <c r="G12" s="159"/>
      <c r="H12" s="159"/>
      <c r="I12" s="159"/>
      <c r="J12" s="159"/>
      <c r="K12" s="159"/>
      <c r="L12" s="160" t="s">
        <v>19</v>
      </c>
      <c r="M12" s="160"/>
      <c r="N12" s="160"/>
      <c r="O12" s="160"/>
      <c r="P12" s="160"/>
      <c r="Q12" s="160"/>
      <c r="R12" s="160"/>
      <c r="S12" s="159"/>
      <c r="T12" s="159"/>
      <c r="U12" s="159"/>
      <c r="V12" s="159"/>
      <c r="W12" s="159"/>
      <c r="X12" s="159"/>
      <c r="Y12" s="159"/>
      <c r="Z12" s="13"/>
      <c r="AU12" s="156"/>
      <c r="AV12" s="158"/>
    </row>
    <row r="13" spans="2:48" ht="21" customHeight="1" x14ac:dyDescent="0.35">
      <c r="B13" s="11"/>
      <c r="C13" s="70" t="s">
        <v>20</v>
      </c>
      <c r="D13" s="70"/>
      <c r="E13" s="70"/>
      <c r="F13" s="70"/>
      <c r="G13" s="70"/>
      <c r="H13" s="70"/>
      <c r="I13" s="135"/>
      <c r="J13" s="135"/>
      <c r="K13" s="135"/>
      <c r="L13" s="135"/>
      <c r="M13" s="135"/>
      <c r="N13" s="135"/>
      <c r="O13" s="135"/>
      <c r="P13" s="135"/>
      <c r="Q13" s="135"/>
      <c r="R13" s="135"/>
      <c r="S13" s="135"/>
      <c r="T13" s="135"/>
      <c r="U13" s="135"/>
      <c r="V13" s="135"/>
      <c r="W13" s="135"/>
      <c r="X13" s="135"/>
      <c r="Y13" s="135"/>
      <c r="Z13" s="13"/>
      <c r="AU13" s="156"/>
      <c r="AV13" s="158"/>
    </row>
    <row r="14" spans="2:48" ht="21" customHeight="1" thickBot="1" x14ac:dyDescent="0.4">
      <c r="B14" s="11"/>
      <c r="C14" s="70" t="s">
        <v>21</v>
      </c>
      <c r="D14" s="70"/>
      <c r="E14" s="70"/>
      <c r="F14" s="70"/>
      <c r="G14" s="70"/>
      <c r="H14" s="12"/>
      <c r="I14" s="161"/>
      <c r="J14" s="161"/>
      <c r="K14" s="161"/>
      <c r="L14" s="161"/>
      <c r="M14" s="161"/>
      <c r="N14" s="161"/>
      <c r="O14" s="161"/>
      <c r="P14" s="161"/>
      <c r="Q14" s="161"/>
      <c r="R14" s="161"/>
      <c r="S14" s="161"/>
      <c r="T14" s="161"/>
      <c r="U14" s="161"/>
      <c r="V14" s="161"/>
      <c r="W14" s="161"/>
      <c r="X14" s="161"/>
      <c r="Y14" s="161"/>
      <c r="Z14" s="13"/>
      <c r="AU14" s="75" t="s">
        <v>22</v>
      </c>
      <c r="AV14" s="73" t="str">
        <f>+J22</f>
        <v>Moderate</v>
      </c>
    </row>
    <row r="15" spans="2:48" ht="21" customHeight="1" thickBot="1" x14ac:dyDescent="0.4">
      <c r="B15" s="11"/>
      <c r="C15" s="70" t="s">
        <v>23</v>
      </c>
      <c r="E15" s="15"/>
      <c r="F15" s="15"/>
      <c r="G15" s="15"/>
      <c r="H15" s="15"/>
      <c r="I15" s="15"/>
      <c r="J15" s="15"/>
      <c r="K15" s="15"/>
      <c r="L15" s="15"/>
      <c r="M15" s="15"/>
      <c r="N15" s="15"/>
      <c r="O15" s="15"/>
      <c r="P15" s="15"/>
      <c r="Q15" s="15"/>
      <c r="R15" s="15"/>
      <c r="S15" s="15"/>
      <c r="T15" s="16"/>
      <c r="U15" s="16"/>
      <c r="V15" s="16"/>
      <c r="W15" s="16"/>
      <c r="X15" s="16"/>
      <c r="Y15" s="16"/>
      <c r="Z15" s="13"/>
    </row>
    <row r="16" spans="2:48" ht="21" customHeight="1" x14ac:dyDescent="0.35">
      <c r="B16" s="11"/>
      <c r="D16" s="67"/>
      <c r="E16" s="162" t="s">
        <v>24</v>
      </c>
      <c r="F16" s="162"/>
      <c r="G16" s="162"/>
      <c r="H16" s="67"/>
      <c r="I16" s="124" t="s">
        <v>25</v>
      </c>
      <c r="J16" s="67"/>
      <c r="K16" s="125" t="s">
        <v>26</v>
      </c>
      <c r="L16" s="67"/>
      <c r="M16" s="163" t="s">
        <v>27</v>
      </c>
      <c r="N16" s="164"/>
      <c r="O16" s="164"/>
      <c r="P16" s="165"/>
      <c r="Q16" s="67"/>
      <c r="R16" s="166" t="s">
        <v>28</v>
      </c>
      <c r="S16" s="167"/>
      <c r="T16" s="167"/>
      <c r="U16" s="168"/>
      <c r="V16" s="67"/>
      <c r="W16" s="166" t="s">
        <v>29</v>
      </c>
      <c r="X16" s="167"/>
      <c r="Y16" s="167"/>
      <c r="Z16" s="13"/>
      <c r="AU16" s="80" t="s">
        <v>17</v>
      </c>
      <c r="AV16" s="107">
        <f>+$H$22</f>
        <v>0.83250000000000002</v>
      </c>
    </row>
    <row r="17" spans="2:48" ht="21" customHeight="1" thickBot="1" x14ac:dyDescent="0.4">
      <c r="B17" s="11"/>
      <c r="D17" s="67"/>
      <c r="E17" s="169" t="s">
        <v>30</v>
      </c>
      <c r="F17" s="170"/>
      <c r="G17" s="171"/>
      <c r="H17" s="67"/>
      <c r="I17" s="124" t="s">
        <v>31</v>
      </c>
      <c r="J17" s="67"/>
      <c r="K17" s="124" t="s">
        <v>32</v>
      </c>
      <c r="L17" s="67"/>
      <c r="M17" s="166" t="s">
        <v>33</v>
      </c>
      <c r="N17" s="167"/>
      <c r="O17" s="167"/>
      <c r="P17" s="168"/>
      <c r="Q17" s="67"/>
      <c r="R17" s="166" t="s">
        <v>34</v>
      </c>
      <c r="S17" s="167"/>
      <c r="T17" s="167"/>
      <c r="U17" s="168"/>
      <c r="V17" s="67"/>
      <c r="W17" s="166" t="s">
        <v>35</v>
      </c>
      <c r="X17" s="167"/>
      <c r="Y17" s="167"/>
      <c r="Z17" s="13"/>
      <c r="AU17" s="78" t="s">
        <v>22</v>
      </c>
      <c r="AV17" s="77" t="str">
        <f>+J22</f>
        <v>Moderate</v>
      </c>
    </row>
    <row r="18" spans="2:48" ht="21" customHeight="1" x14ac:dyDescent="0.35">
      <c r="B18" s="17"/>
      <c r="C18" s="18"/>
      <c r="D18" s="28"/>
      <c r="E18" s="28"/>
      <c r="F18" s="28"/>
      <c r="G18" s="72" t="s">
        <v>36</v>
      </c>
      <c r="H18" s="161"/>
      <c r="I18" s="161"/>
      <c r="J18" s="161"/>
      <c r="K18" s="161"/>
      <c r="L18" s="161"/>
      <c r="M18" s="161"/>
      <c r="N18" s="161"/>
      <c r="O18" s="161"/>
      <c r="P18" s="161"/>
      <c r="Q18" s="161"/>
      <c r="R18" s="161"/>
      <c r="S18" s="161"/>
      <c r="T18" s="161"/>
      <c r="U18" s="161"/>
      <c r="V18" s="161"/>
      <c r="W18" s="161"/>
      <c r="X18" s="161"/>
      <c r="Y18" s="161"/>
      <c r="Z18" s="19"/>
    </row>
    <row r="19" spans="2:48" ht="60.65" customHeight="1" x14ac:dyDescent="0.35">
      <c r="B19" s="11"/>
      <c r="C19" s="180"/>
      <c r="D19" s="180"/>
      <c r="E19" s="180"/>
      <c r="F19" s="180"/>
      <c r="G19" s="180"/>
      <c r="H19" s="180"/>
      <c r="J19" s="159"/>
      <c r="K19" s="159"/>
      <c r="L19" s="181"/>
      <c r="M19" s="181"/>
      <c r="N19" s="181"/>
      <c r="O19" s="181"/>
      <c r="P19" s="100"/>
      <c r="Q19" s="100"/>
      <c r="R19" s="181"/>
      <c r="S19" s="181"/>
      <c r="T19" s="181"/>
      <c r="U19" s="181"/>
      <c r="V19" s="9"/>
      <c r="W19" s="182" t="s">
        <v>37</v>
      </c>
      <c r="X19" s="182"/>
      <c r="Y19" s="182"/>
      <c r="Z19" s="13"/>
      <c r="AU19" s="74"/>
      <c r="AV19" s="76"/>
    </row>
    <row r="20" spans="2:48" ht="15" customHeight="1" x14ac:dyDescent="0.35">
      <c r="B20" s="11"/>
      <c r="C20" s="183" t="s">
        <v>38</v>
      </c>
      <c r="D20" s="183"/>
      <c r="E20" s="183"/>
      <c r="F20" s="183"/>
      <c r="G20" s="183"/>
      <c r="H20" s="98"/>
      <c r="J20" s="184" t="s">
        <v>39</v>
      </c>
      <c r="K20" s="184"/>
      <c r="L20" s="184"/>
      <c r="M20" s="184"/>
      <c r="N20" s="184"/>
      <c r="O20" s="184"/>
      <c r="P20" s="23"/>
      <c r="Q20" s="23"/>
      <c r="R20" s="24"/>
      <c r="S20" s="126" t="s">
        <v>40</v>
      </c>
      <c r="T20" s="24"/>
      <c r="U20" s="24"/>
      <c r="V20" s="24"/>
      <c r="W20" s="24"/>
      <c r="X20" s="24" t="s">
        <v>41</v>
      </c>
      <c r="Y20" s="24"/>
      <c r="Z20" s="13"/>
    </row>
    <row r="21" spans="2:48" s="20" customFormat="1" ht="19.899999999999999" customHeight="1" x14ac:dyDescent="0.45">
      <c r="B21" s="25"/>
      <c r="C21" s="172" t="s">
        <v>42</v>
      </c>
      <c r="D21" s="172"/>
      <c r="E21" s="172"/>
      <c r="F21" s="172"/>
      <c r="G21" s="172"/>
      <c r="H21" s="172"/>
      <c r="I21" s="172"/>
      <c r="J21" s="172"/>
      <c r="K21" s="172"/>
      <c r="L21" s="172"/>
      <c r="M21" s="172"/>
      <c r="N21" s="172"/>
      <c r="O21" s="172"/>
      <c r="P21" s="172"/>
      <c r="Q21" s="172"/>
      <c r="R21" s="172"/>
      <c r="S21" s="172"/>
      <c r="T21" s="172"/>
      <c r="U21" s="172"/>
      <c r="V21" s="172"/>
      <c r="W21" s="172"/>
      <c r="X21" s="172"/>
      <c r="Y21" s="172"/>
      <c r="Z21" s="26"/>
      <c r="AC21" s="21"/>
    </row>
    <row r="22" spans="2:48" ht="16.899999999999999" customHeight="1" x14ac:dyDescent="0.35">
      <c r="B22" s="17"/>
      <c r="C22" s="173" t="s">
        <v>43</v>
      </c>
      <c r="D22" s="173"/>
      <c r="E22" s="173"/>
      <c r="F22" s="173"/>
      <c r="G22" s="173"/>
      <c r="H22" s="174">
        <f>(+AB76+AB87+AB101+AB126)</f>
        <v>0.83250000000000002</v>
      </c>
      <c r="I22" s="175"/>
      <c r="J22" s="176" t="str">
        <f>VLOOKUP("x",Y38:AE42,6,FALSE)</f>
        <v>Moderate</v>
      </c>
      <c r="K22" s="177"/>
      <c r="L22" s="178" t="s">
        <v>44</v>
      </c>
      <c r="M22" s="178"/>
      <c r="N22" s="178"/>
      <c r="O22" s="178"/>
      <c r="P22" s="178"/>
      <c r="Q22" s="178"/>
      <c r="R22" s="178"/>
      <c r="S22" s="178"/>
      <c r="T22" s="178"/>
      <c r="U22" s="178"/>
      <c r="V22" s="178"/>
      <c r="W22" s="178"/>
      <c r="X22" s="178"/>
      <c r="Y22" s="178"/>
      <c r="Z22" s="13"/>
    </row>
    <row r="23" spans="2:48" ht="16.149999999999999" customHeight="1" x14ac:dyDescent="0.35">
      <c r="B23" s="27"/>
      <c r="C23" s="179" t="s">
        <v>45</v>
      </c>
      <c r="D23" s="179"/>
      <c r="E23" s="179"/>
      <c r="F23" s="179"/>
      <c r="G23" s="179"/>
      <c r="H23" s="67" t="s">
        <v>44</v>
      </c>
      <c r="I23" s="127" t="s">
        <v>46</v>
      </c>
      <c r="J23" s="67"/>
      <c r="K23" s="128" t="s">
        <v>47</v>
      </c>
      <c r="L23" s="18"/>
      <c r="M23" s="18"/>
      <c r="N23" s="18"/>
      <c r="O23" s="18"/>
      <c r="P23" s="18"/>
      <c r="Q23" s="18"/>
      <c r="R23" s="18"/>
      <c r="S23" s="18"/>
      <c r="T23" s="18"/>
      <c r="U23" s="18"/>
      <c r="V23" s="18"/>
      <c r="W23" s="18"/>
      <c r="X23" s="18"/>
      <c r="Y23" s="18"/>
      <c r="Z23" s="19"/>
      <c r="AT23" s="74"/>
    </row>
    <row r="24" spans="2:48" s="31" customFormat="1" ht="19.899999999999999" customHeight="1" x14ac:dyDescent="0.4">
      <c r="B24" s="29"/>
      <c r="C24" s="191" t="s">
        <v>48</v>
      </c>
      <c r="D24" s="191"/>
      <c r="E24" s="191"/>
      <c r="F24" s="191"/>
      <c r="G24" s="191"/>
      <c r="H24" s="191"/>
      <c r="I24" s="191"/>
      <c r="J24" s="191"/>
      <c r="K24" s="191"/>
      <c r="L24" s="191"/>
      <c r="M24" s="191"/>
      <c r="N24" s="191"/>
      <c r="O24" s="191"/>
      <c r="P24" s="191"/>
      <c r="Q24" s="191"/>
      <c r="R24" s="191"/>
      <c r="S24" s="191"/>
      <c r="T24" s="191"/>
      <c r="U24" s="191"/>
      <c r="V24" s="191"/>
      <c r="W24" s="191"/>
      <c r="X24" s="191"/>
      <c r="Y24" s="191"/>
      <c r="Z24" s="30"/>
      <c r="AC24" s="32"/>
      <c r="AG24" s="1"/>
    </row>
    <row r="25" spans="2:48" x14ac:dyDescent="0.35">
      <c r="B25" s="11"/>
      <c r="C25" s="192" t="s">
        <v>39</v>
      </c>
      <c r="D25" s="192"/>
      <c r="E25" s="192"/>
      <c r="F25" s="192"/>
      <c r="G25" s="192"/>
      <c r="H25" s="192"/>
      <c r="I25" s="192"/>
      <c r="J25" s="193" t="s">
        <v>49</v>
      </c>
      <c r="K25" s="193"/>
      <c r="L25" s="193"/>
      <c r="M25" s="193"/>
      <c r="N25" s="193"/>
      <c r="O25" s="193"/>
      <c r="P25" s="193"/>
      <c r="Q25" s="193"/>
      <c r="R25" s="192" t="s">
        <v>41</v>
      </c>
      <c r="S25" s="192"/>
      <c r="T25" s="192"/>
      <c r="U25" s="192"/>
      <c r="V25" s="192" t="s">
        <v>50</v>
      </c>
      <c r="W25" s="192"/>
      <c r="X25" s="192"/>
      <c r="Y25" s="192"/>
      <c r="Z25" s="13"/>
    </row>
    <row r="26" spans="2:48" ht="36" customHeight="1" x14ac:dyDescent="0.35">
      <c r="B26" s="11"/>
      <c r="C26" s="187" t="s">
        <v>51</v>
      </c>
      <c r="D26" s="187"/>
      <c r="E26" s="187"/>
      <c r="F26" s="187"/>
      <c r="G26" s="187"/>
      <c r="H26" s="187"/>
      <c r="I26" s="194"/>
      <c r="J26" s="188"/>
      <c r="K26" s="189"/>
      <c r="L26" s="189"/>
      <c r="M26" s="189"/>
      <c r="N26" s="189"/>
      <c r="O26" s="189"/>
      <c r="P26" s="189"/>
      <c r="Q26" s="190"/>
      <c r="R26" s="189"/>
      <c r="S26" s="189"/>
      <c r="T26" s="189"/>
      <c r="U26" s="190"/>
      <c r="V26" s="89" t="s">
        <v>44</v>
      </c>
      <c r="W26" s="130" t="s">
        <v>46</v>
      </c>
      <c r="X26" s="67" t="s">
        <v>44</v>
      </c>
      <c r="Y26" s="129" t="s">
        <v>47</v>
      </c>
      <c r="Z26" s="13"/>
    </row>
    <row r="27" spans="2:48" ht="10.5" customHeight="1" x14ac:dyDescent="0.35">
      <c r="B27" s="11"/>
      <c r="C27" s="185" t="s">
        <v>52</v>
      </c>
      <c r="D27" s="185"/>
      <c r="E27" s="185"/>
      <c r="F27" s="185"/>
      <c r="G27" s="185"/>
      <c r="H27" s="185"/>
      <c r="I27" s="186"/>
      <c r="J27" s="33"/>
      <c r="K27" s="15"/>
      <c r="L27" s="15"/>
      <c r="M27" s="15"/>
      <c r="N27" s="15"/>
      <c r="O27" s="15"/>
      <c r="P27" s="15"/>
      <c r="Q27" s="34"/>
      <c r="R27" s="15"/>
      <c r="S27" s="15"/>
      <c r="T27" s="15"/>
      <c r="U27" s="34"/>
      <c r="V27" s="18"/>
      <c r="W27" s="22"/>
      <c r="X27" s="22"/>
      <c r="Y27" s="35"/>
      <c r="Z27" s="13"/>
    </row>
    <row r="28" spans="2:48" ht="36" customHeight="1" x14ac:dyDescent="0.35">
      <c r="B28" s="11"/>
      <c r="C28" s="187" t="s">
        <v>53</v>
      </c>
      <c r="D28" s="187"/>
      <c r="E28" s="187"/>
      <c r="F28" s="187"/>
      <c r="G28" s="187"/>
      <c r="H28" s="187"/>
      <c r="I28" s="187"/>
      <c r="J28" s="188"/>
      <c r="K28" s="189"/>
      <c r="L28" s="189"/>
      <c r="M28" s="189"/>
      <c r="N28" s="189"/>
      <c r="O28" s="189"/>
      <c r="P28" s="189"/>
      <c r="Q28" s="190"/>
      <c r="R28" s="189"/>
      <c r="S28" s="189"/>
      <c r="T28" s="189"/>
      <c r="U28" s="190"/>
      <c r="V28" s="67" t="s">
        <v>44</v>
      </c>
      <c r="W28" s="130" t="s">
        <v>46</v>
      </c>
      <c r="X28" s="67"/>
      <c r="Y28" s="129" t="s">
        <v>47</v>
      </c>
      <c r="Z28" s="13"/>
    </row>
    <row r="29" spans="2:48" x14ac:dyDescent="0.35">
      <c r="B29" s="11"/>
      <c r="C29" s="185" t="s">
        <v>54</v>
      </c>
      <c r="D29" s="185"/>
      <c r="E29" s="185"/>
      <c r="F29" s="185"/>
      <c r="G29" s="185"/>
      <c r="H29" s="185"/>
      <c r="I29" s="185"/>
      <c r="J29" s="33"/>
      <c r="K29" s="15"/>
      <c r="L29" s="15"/>
      <c r="M29" s="15"/>
      <c r="N29" s="15"/>
      <c r="O29" s="15"/>
      <c r="P29" s="15"/>
      <c r="Q29" s="34"/>
      <c r="R29" s="15"/>
      <c r="S29" s="15"/>
      <c r="T29" s="15"/>
      <c r="U29" s="34"/>
      <c r="V29" s="17"/>
      <c r="W29" s="22"/>
      <c r="X29" s="22"/>
      <c r="Y29" s="35"/>
      <c r="Z29" s="13"/>
    </row>
    <row r="30" spans="2:48" ht="36" customHeight="1" x14ac:dyDescent="0.35">
      <c r="B30" s="11"/>
      <c r="C30" s="187" t="s">
        <v>55</v>
      </c>
      <c r="D30" s="187"/>
      <c r="E30" s="187"/>
      <c r="F30" s="187"/>
      <c r="G30" s="187"/>
      <c r="H30" s="187"/>
      <c r="I30" s="187"/>
      <c r="J30" s="188"/>
      <c r="K30" s="189"/>
      <c r="L30" s="189"/>
      <c r="M30" s="189"/>
      <c r="N30" s="189"/>
      <c r="O30" s="189"/>
      <c r="P30" s="189"/>
      <c r="Q30" s="190"/>
      <c r="R30" s="189"/>
      <c r="S30" s="189"/>
      <c r="T30" s="189"/>
      <c r="U30" s="190"/>
      <c r="V30" s="67" t="s">
        <v>44</v>
      </c>
      <c r="W30" s="130" t="s">
        <v>46</v>
      </c>
      <c r="X30" s="67"/>
      <c r="Y30" s="129" t="s">
        <v>47</v>
      </c>
      <c r="Z30" s="13"/>
    </row>
    <row r="31" spans="2:48" x14ac:dyDescent="0.35">
      <c r="B31" s="11"/>
      <c r="C31" s="185" t="s">
        <v>56</v>
      </c>
      <c r="D31" s="185"/>
      <c r="E31" s="185"/>
      <c r="F31" s="185"/>
      <c r="G31" s="185"/>
      <c r="H31" s="185"/>
      <c r="I31" s="185"/>
      <c r="J31" s="33"/>
      <c r="K31" s="15"/>
      <c r="L31" s="15"/>
      <c r="M31" s="15"/>
      <c r="N31" s="15"/>
      <c r="O31" s="15"/>
      <c r="P31" s="15"/>
      <c r="Q31" s="34"/>
      <c r="R31" s="15"/>
      <c r="S31" s="15"/>
      <c r="T31" s="15"/>
      <c r="U31" s="34"/>
      <c r="V31" s="17"/>
      <c r="W31" s="22"/>
      <c r="X31" s="22"/>
      <c r="Y31" s="35"/>
      <c r="Z31" s="13"/>
    </row>
    <row r="32" spans="2:48" ht="36" customHeight="1" x14ac:dyDescent="0.35">
      <c r="B32" s="11"/>
      <c r="C32" s="187" t="s">
        <v>57</v>
      </c>
      <c r="D32" s="187"/>
      <c r="E32" s="187"/>
      <c r="F32" s="187"/>
      <c r="G32" s="187"/>
      <c r="H32" s="187"/>
      <c r="I32" s="187"/>
      <c r="J32" s="188"/>
      <c r="K32" s="189"/>
      <c r="L32" s="189"/>
      <c r="M32" s="189"/>
      <c r="N32" s="189"/>
      <c r="O32" s="189"/>
      <c r="P32" s="189"/>
      <c r="Q32" s="190"/>
      <c r="R32" s="189"/>
      <c r="S32" s="189"/>
      <c r="T32" s="189"/>
      <c r="U32" s="190"/>
      <c r="V32" s="67" t="s">
        <v>44</v>
      </c>
      <c r="W32" s="130" t="s">
        <v>46</v>
      </c>
      <c r="X32" s="67"/>
      <c r="Y32" s="129" t="s">
        <v>47</v>
      </c>
      <c r="Z32" s="13"/>
    </row>
    <row r="33" spans="2:31" x14ac:dyDescent="0.35">
      <c r="B33" s="11"/>
      <c r="C33" s="185" t="s">
        <v>58</v>
      </c>
      <c r="D33" s="185"/>
      <c r="E33" s="185"/>
      <c r="F33" s="185"/>
      <c r="G33" s="185"/>
      <c r="H33" s="185"/>
      <c r="I33" s="185"/>
      <c r="J33" s="33"/>
      <c r="K33" s="15"/>
      <c r="L33" s="15"/>
      <c r="M33" s="15"/>
      <c r="N33" s="15"/>
      <c r="O33" s="15"/>
      <c r="P33" s="15"/>
      <c r="Q33" s="34"/>
      <c r="R33" s="15"/>
      <c r="S33" s="15"/>
      <c r="T33" s="15"/>
      <c r="U33" s="34"/>
      <c r="V33" s="17"/>
      <c r="W33" s="22"/>
      <c r="X33" s="22"/>
      <c r="Y33" s="35"/>
      <c r="Z33" s="13"/>
    </row>
    <row r="34" spans="2:31" ht="15" customHeight="1" x14ac:dyDescent="0.35">
      <c r="B34" s="11"/>
      <c r="C34" s="208" t="s">
        <v>59</v>
      </c>
      <c r="D34" s="208"/>
      <c r="E34" s="208"/>
      <c r="F34" s="208"/>
      <c r="G34" s="208"/>
      <c r="H34" s="208"/>
      <c r="I34" s="208"/>
      <c r="J34" s="208"/>
      <c r="K34" s="208"/>
      <c r="L34" s="208"/>
      <c r="M34" s="208"/>
      <c r="N34" s="208"/>
      <c r="O34" s="208"/>
      <c r="P34" s="208"/>
      <c r="Q34" s="208"/>
      <c r="R34" s="208"/>
      <c r="S34" s="208"/>
      <c r="T34" s="208"/>
      <c r="U34" s="208"/>
      <c r="V34" s="208"/>
      <c r="W34" s="208"/>
      <c r="X34" s="208"/>
      <c r="Y34" s="208"/>
      <c r="Z34" s="13"/>
    </row>
    <row r="35" spans="2:31" x14ac:dyDescent="0.35">
      <c r="B35" s="11"/>
      <c r="C35" s="131" t="s">
        <v>60</v>
      </c>
      <c r="D35" s="68"/>
      <c r="E35" s="68"/>
      <c r="F35" s="68"/>
      <c r="G35" s="68"/>
      <c r="H35" s="68"/>
      <c r="I35" s="68"/>
      <c r="J35" s="68"/>
      <c r="K35" s="68"/>
      <c r="L35" s="68"/>
      <c r="M35" s="68"/>
      <c r="N35" s="68"/>
      <c r="O35" s="68"/>
      <c r="P35" s="68"/>
      <c r="Q35" s="68"/>
      <c r="R35" s="68"/>
      <c r="S35" s="68"/>
      <c r="T35" s="68"/>
      <c r="U35" s="68"/>
      <c r="V35" s="68"/>
      <c r="W35" s="68"/>
      <c r="X35" s="68"/>
      <c r="Y35" s="69"/>
      <c r="Z35" s="13"/>
    </row>
    <row r="36" spans="2:31" ht="72" customHeight="1" x14ac:dyDescent="0.35">
      <c r="B36" s="11"/>
      <c r="C36" s="195"/>
      <c r="D36" s="196"/>
      <c r="E36" s="196"/>
      <c r="F36" s="196"/>
      <c r="G36" s="196"/>
      <c r="H36" s="196"/>
      <c r="I36" s="196"/>
      <c r="J36" s="196"/>
      <c r="K36" s="196"/>
      <c r="L36" s="196"/>
      <c r="M36" s="196"/>
      <c r="N36" s="196"/>
      <c r="O36" s="196"/>
      <c r="P36" s="196"/>
      <c r="Q36" s="196"/>
      <c r="R36" s="196"/>
      <c r="S36" s="196"/>
      <c r="T36" s="196"/>
      <c r="U36" s="196"/>
      <c r="V36" s="196"/>
      <c r="W36" s="196"/>
      <c r="X36" s="196"/>
      <c r="Y36" s="197"/>
      <c r="Z36" s="13"/>
    </row>
    <row r="37" spans="2:31" ht="19.899999999999999" customHeight="1" x14ac:dyDescent="0.35">
      <c r="B37" s="11"/>
      <c r="C37" s="198" t="s">
        <v>61</v>
      </c>
      <c r="D37" s="199"/>
      <c r="E37" s="199"/>
      <c r="F37" s="199"/>
      <c r="G37" s="199"/>
      <c r="H37" s="199"/>
      <c r="I37" s="199"/>
      <c r="J37" s="199"/>
      <c r="K37" s="199"/>
      <c r="L37" s="199"/>
      <c r="M37" s="199"/>
      <c r="N37" s="199"/>
      <c r="O37" s="199"/>
      <c r="P37" s="199"/>
      <c r="Q37" s="199"/>
      <c r="R37" s="199"/>
      <c r="S37" s="199"/>
      <c r="T37" s="199"/>
      <c r="U37" s="199"/>
      <c r="V37" s="199"/>
      <c r="W37" s="199"/>
      <c r="X37" s="199"/>
      <c r="Y37" s="200"/>
      <c r="Z37" s="13"/>
    </row>
    <row r="38" spans="2:31" ht="28.15" customHeight="1" x14ac:dyDescent="0.35">
      <c r="B38" s="11"/>
      <c r="C38" s="36">
        <v>1</v>
      </c>
      <c r="D38" s="201" t="s">
        <v>62</v>
      </c>
      <c r="E38" s="201"/>
      <c r="F38" s="202" t="s">
        <v>63</v>
      </c>
      <c r="G38" s="203"/>
      <c r="H38" s="203"/>
      <c r="I38" s="203"/>
      <c r="J38" s="203"/>
      <c r="K38" s="203"/>
      <c r="L38" s="203"/>
      <c r="M38" s="203"/>
      <c r="N38" s="203"/>
      <c r="O38" s="203"/>
      <c r="P38" s="203"/>
      <c r="Q38" s="203"/>
      <c r="R38" s="203"/>
      <c r="S38" s="203"/>
      <c r="T38" s="203"/>
      <c r="U38" s="203"/>
      <c r="V38" s="204"/>
      <c r="W38" s="205" t="s">
        <v>64</v>
      </c>
      <c r="X38" s="206"/>
      <c r="Y38" s="100" t="str">
        <f>+IF(AND($H$22&lt;=AB38,$H$22&gt;AB39),"x","")</f>
        <v/>
      </c>
      <c r="Z38" s="13"/>
      <c r="AB38" s="81">
        <v>1</v>
      </c>
      <c r="AC38" s="81">
        <v>0.98</v>
      </c>
      <c r="AD38" s="207" t="s">
        <v>62</v>
      </c>
      <c r="AE38" s="207"/>
    </row>
    <row r="39" spans="2:31" ht="28.15" customHeight="1" x14ac:dyDescent="0.35">
      <c r="B39" s="11"/>
      <c r="C39" s="37">
        <v>2</v>
      </c>
      <c r="D39" s="201" t="s">
        <v>65</v>
      </c>
      <c r="E39" s="201"/>
      <c r="F39" s="212" t="s">
        <v>66</v>
      </c>
      <c r="G39" s="212"/>
      <c r="H39" s="212"/>
      <c r="I39" s="212"/>
      <c r="J39" s="212"/>
      <c r="K39" s="212"/>
      <c r="L39" s="212"/>
      <c r="M39" s="212"/>
      <c r="N39" s="212"/>
      <c r="O39" s="212"/>
      <c r="P39" s="212"/>
      <c r="Q39" s="212"/>
      <c r="R39" s="212"/>
      <c r="S39" s="212"/>
      <c r="T39" s="212"/>
      <c r="U39" s="212"/>
      <c r="V39" s="212"/>
      <c r="W39" s="210" t="s">
        <v>67</v>
      </c>
      <c r="X39" s="211"/>
      <c r="Y39" s="100" t="str">
        <f>+IF(AND($H$22&lt;=AB39,$H$22&gt;AB40),"x","")</f>
        <v/>
      </c>
      <c r="Z39" s="13"/>
      <c r="AB39" s="81">
        <v>0.97</v>
      </c>
      <c r="AC39" s="81">
        <v>0.9</v>
      </c>
      <c r="AD39" s="207" t="s">
        <v>65</v>
      </c>
      <c r="AE39" s="207"/>
    </row>
    <row r="40" spans="2:31" ht="28.15" customHeight="1" x14ac:dyDescent="0.35">
      <c r="B40" s="11"/>
      <c r="C40" s="38">
        <v>3</v>
      </c>
      <c r="D40" s="201" t="s">
        <v>68</v>
      </c>
      <c r="E40" s="201"/>
      <c r="F40" s="212" t="s">
        <v>69</v>
      </c>
      <c r="G40" s="212"/>
      <c r="H40" s="212"/>
      <c r="I40" s="212"/>
      <c r="J40" s="212"/>
      <c r="K40" s="212"/>
      <c r="L40" s="212"/>
      <c r="M40" s="212"/>
      <c r="N40" s="212"/>
      <c r="O40" s="212"/>
      <c r="P40" s="212"/>
      <c r="Q40" s="212"/>
      <c r="R40" s="212"/>
      <c r="S40" s="212"/>
      <c r="T40" s="212"/>
      <c r="U40" s="212"/>
      <c r="V40" s="212"/>
      <c r="W40" s="210" t="s">
        <v>70</v>
      </c>
      <c r="X40" s="211"/>
      <c r="Y40" s="100" t="str">
        <f>+IF(AND($H$22&lt;=AB40,$H$22&gt;AB41),"x","")</f>
        <v>x</v>
      </c>
      <c r="Z40" s="13"/>
      <c r="AB40" s="81">
        <v>0.89</v>
      </c>
      <c r="AC40" s="81">
        <v>0.8</v>
      </c>
      <c r="AD40" s="207" t="s">
        <v>68</v>
      </c>
      <c r="AE40" s="207"/>
    </row>
    <row r="41" spans="2:31" ht="28.15" customHeight="1" x14ac:dyDescent="0.35">
      <c r="B41" s="11"/>
      <c r="C41" s="39">
        <v>4</v>
      </c>
      <c r="D41" s="201" t="s">
        <v>71</v>
      </c>
      <c r="E41" s="201"/>
      <c r="F41" s="209" t="s">
        <v>72</v>
      </c>
      <c r="G41" s="209"/>
      <c r="H41" s="209"/>
      <c r="I41" s="209"/>
      <c r="J41" s="209"/>
      <c r="K41" s="209"/>
      <c r="L41" s="209"/>
      <c r="M41" s="209"/>
      <c r="N41" s="209"/>
      <c r="O41" s="209"/>
      <c r="P41" s="209"/>
      <c r="Q41" s="209"/>
      <c r="R41" s="209"/>
      <c r="S41" s="209"/>
      <c r="T41" s="209"/>
      <c r="U41" s="209"/>
      <c r="V41" s="209"/>
      <c r="W41" s="210" t="s">
        <v>73</v>
      </c>
      <c r="X41" s="211"/>
      <c r="Y41" s="100" t="str">
        <f>+IF(AND($H$22&lt;=AB41,$H$22&gt;AB42),"x","")</f>
        <v/>
      </c>
      <c r="Z41" s="13"/>
      <c r="AB41" s="81">
        <v>0.79</v>
      </c>
      <c r="AC41" s="81">
        <v>0.6</v>
      </c>
      <c r="AD41" s="207" t="s">
        <v>71</v>
      </c>
      <c r="AE41" s="207"/>
    </row>
    <row r="42" spans="2:31" ht="28.15" customHeight="1" x14ac:dyDescent="0.35">
      <c r="B42" s="11"/>
      <c r="C42" s="40">
        <v>5</v>
      </c>
      <c r="D42" s="201" t="s">
        <v>74</v>
      </c>
      <c r="E42" s="201"/>
      <c r="F42" s="212" t="s">
        <v>75</v>
      </c>
      <c r="G42" s="212"/>
      <c r="H42" s="212"/>
      <c r="I42" s="212"/>
      <c r="J42" s="212"/>
      <c r="K42" s="212"/>
      <c r="L42" s="212"/>
      <c r="M42" s="212"/>
      <c r="N42" s="212"/>
      <c r="O42" s="212"/>
      <c r="P42" s="212"/>
      <c r="Q42" s="212"/>
      <c r="R42" s="212"/>
      <c r="S42" s="212"/>
      <c r="T42" s="212"/>
      <c r="U42" s="212"/>
      <c r="V42" s="212"/>
      <c r="W42" s="213" t="s">
        <v>76</v>
      </c>
      <c r="X42" s="214"/>
      <c r="Y42" s="100" t="str">
        <f>+IF(AND($H$22&lt;=AB42,$H$22&gt;=AC42),"x","")</f>
        <v/>
      </c>
      <c r="Z42" s="13"/>
      <c r="AB42" s="81">
        <v>0.59</v>
      </c>
      <c r="AC42" s="81">
        <v>0</v>
      </c>
      <c r="AD42" s="207" t="s">
        <v>74</v>
      </c>
      <c r="AE42" s="207"/>
    </row>
    <row r="43" spans="2:31" ht="3" customHeight="1" x14ac:dyDescent="0.35">
      <c r="B43" s="17"/>
      <c r="C43" s="28"/>
      <c r="D43" s="28"/>
      <c r="E43" s="28"/>
      <c r="F43" s="28"/>
      <c r="G43" s="28"/>
      <c r="H43" s="28"/>
      <c r="I43" s="28"/>
      <c r="J43" s="28"/>
      <c r="K43" s="28"/>
      <c r="L43" s="28"/>
      <c r="M43" s="28"/>
      <c r="N43" s="28"/>
      <c r="O43" s="28"/>
      <c r="P43" s="28"/>
      <c r="Q43" s="28"/>
      <c r="R43" s="28"/>
      <c r="S43" s="28"/>
      <c r="T43" s="28"/>
      <c r="U43" s="28"/>
      <c r="V43" s="28"/>
      <c r="W43" s="28"/>
      <c r="X43" s="28"/>
      <c r="Y43" s="28"/>
      <c r="Z43" s="19"/>
    </row>
    <row r="44" spans="2:31" ht="3" customHeight="1" x14ac:dyDescent="0.35">
      <c r="B44" s="8"/>
      <c r="C44" s="9"/>
      <c r="D44" s="9"/>
      <c r="E44" s="9"/>
      <c r="F44" s="9"/>
      <c r="G44" s="9"/>
      <c r="H44" s="9"/>
      <c r="I44" s="9"/>
      <c r="J44" s="9"/>
      <c r="K44" s="9"/>
      <c r="L44" s="9"/>
      <c r="M44" s="9"/>
      <c r="N44" s="9"/>
      <c r="O44" s="9"/>
      <c r="P44" s="9"/>
      <c r="Q44" s="9"/>
      <c r="R44" s="9"/>
      <c r="S44" s="9"/>
      <c r="T44" s="9"/>
      <c r="U44" s="9"/>
      <c r="V44" s="9"/>
      <c r="W44" s="9"/>
      <c r="X44" s="9"/>
      <c r="Y44" s="9"/>
      <c r="Z44" s="10"/>
    </row>
    <row r="45" spans="2:31" ht="15" customHeight="1" x14ac:dyDescent="0.4">
      <c r="B45" s="41"/>
      <c r="C45" s="215" t="s">
        <v>77</v>
      </c>
      <c r="D45" s="215"/>
      <c r="E45" s="215"/>
      <c r="F45" s="215"/>
      <c r="G45" s="215"/>
      <c r="H45" s="215"/>
      <c r="I45" s="215"/>
      <c r="J45" s="215"/>
      <c r="K45" s="215"/>
      <c r="L45" s="215"/>
      <c r="M45" s="215"/>
      <c r="N45" s="215"/>
      <c r="O45" s="215"/>
      <c r="P45" s="215"/>
      <c r="Q45" s="215"/>
      <c r="R45" s="215"/>
      <c r="S45" s="215"/>
      <c r="T45" s="215"/>
      <c r="U45" s="215"/>
      <c r="V45" s="215"/>
      <c r="W45" s="215"/>
      <c r="X45" s="215"/>
      <c r="Y45" s="215"/>
      <c r="Z45" s="42"/>
    </row>
    <row r="46" spans="2:31" ht="25.15" customHeight="1" outlineLevel="1" x14ac:dyDescent="0.35">
      <c r="B46" s="11"/>
      <c r="C46" s="216" t="s">
        <v>78</v>
      </c>
      <c r="D46" s="217"/>
      <c r="E46" s="217"/>
      <c r="F46" s="217"/>
      <c r="G46" s="217"/>
      <c r="H46" s="217"/>
      <c r="I46" s="217"/>
      <c r="J46" s="217"/>
      <c r="K46" s="217"/>
      <c r="L46" s="217"/>
      <c r="M46" s="43" t="s">
        <v>46</v>
      </c>
      <c r="N46" s="43" t="s">
        <v>47</v>
      </c>
      <c r="O46" s="218" t="s">
        <v>79</v>
      </c>
      <c r="P46" s="219"/>
      <c r="Q46" s="219"/>
      <c r="R46" s="219"/>
      <c r="S46" s="219"/>
      <c r="T46" s="219"/>
      <c r="U46" s="219"/>
      <c r="V46" s="219"/>
      <c r="W46" s="219"/>
      <c r="X46" s="219"/>
      <c r="Y46" s="220"/>
      <c r="Z46" s="13"/>
    </row>
    <row r="47" spans="2:31" ht="61.9" customHeight="1" outlineLevel="1" x14ac:dyDescent="0.35">
      <c r="B47" s="11"/>
      <c r="C47" s="221">
        <v>1</v>
      </c>
      <c r="D47" s="224" t="s">
        <v>80</v>
      </c>
      <c r="E47" s="225"/>
      <c r="F47" s="225"/>
      <c r="G47" s="225"/>
      <c r="H47" s="225"/>
      <c r="I47" s="225"/>
      <c r="J47" s="225"/>
      <c r="K47" s="225"/>
      <c r="L47" s="226"/>
      <c r="M47" s="233" t="s">
        <v>81</v>
      </c>
      <c r="N47" s="234"/>
      <c r="O47" s="235"/>
      <c r="P47" s="235"/>
      <c r="Q47" s="235"/>
      <c r="R47" s="235"/>
      <c r="S47" s="235"/>
      <c r="T47" s="235"/>
      <c r="U47" s="235"/>
      <c r="V47" s="235"/>
      <c r="W47" s="235"/>
      <c r="X47" s="235"/>
      <c r="Y47" s="236"/>
      <c r="Z47" s="13"/>
    </row>
    <row r="48" spans="2:31" ht="61.9" customHeight="1" outlineLevel="1" x14ac:dyDescent="0.35">
      <c r="B48" s="11"/>
      <c r="C48" s="222"/>
      <c r="D48" s="227"/>
      <c r="E48" s="228"/>
      <c r="F48" s="228"/>
      <c r="G48" s="228"/>
      <c r="H48" s="228"/>
      <c r="I48" s="228"/>
      <c r="J48" s="228"/>
      <c r="K48" s="228"/>
      <c r="L48" s="229"/>
      <c r="M48" s="233" t="s">
        <v>82</v>
      </c>
      <c r="N48" s="234"/>
      <c r="O48" s="235"/>
      <c r="P48" s="235"/>
      <c r="Q48" s="235"/>
      <c r="R48" s="235"/>
      <c r="S48" s="235"/>
      <c r="T48" s="235"/>
      <c r="U48" s="235"/>
      <c r="V48" s="235"/>
      <c r="W48" s="235"/>
      <c r="X48" s="235"/>
      <c r="Y48" s="236"/>
      <c r="Z48" s="13"/>
    </row>
    <row r="49" spans="2:26" ht="61.9" customHeight="1" outlineLevel="1" x14ac:dyDescent="0.35">
      <c r="B49" s="11"/>
      <c r="C49" s="223"/>
      <c r="D49" s="230"/>
      <c r="E49" s="231"/>
      <c r="F49" s="231"/>
      <c r="G49" s="231"/>
      <c r="H49" s="231"/>
      <c r="I49" s="231"/>
      <c r="J49" s="231"/>
      <c r="K49" s="231"/>
      <c r="L49" s="232"/>
      <c r="M49" s="233" t="s">
        <v>83</v>
      </c>
      <c r="N49" s="234"/>
      <c r="O49" s="235"/>
      <c r="P49" s="235"/>
      <c r="Q49" s="235"/>
      <c r="R49" s="235"/>
      <c r="S49" s="235"/>
      <c r="T49" s="235"/>
      <c r="U49" s="235"/>
      <c r="V49" s="235"/>
      <c r="W49" s="235"/>
      <c r="X49" s="235"/>
      <c r="Y49" s="236"/>
      <c r="Z49" s="13"/>
    </row>
    <row r="50" spans="2:26" ht="49.9" customHeight="1" outlineLevel="1" x14ac:dyDescent="0.35">
      <c r="B50" s="11"/>
      <c r="C50" s="44"/>
      <c r="D50" s="248" t="s">
        <v>84</v>
      </c>
      <c r="E50" s="249"/>
      <c r="F50" s="249"/>
      <c r="G50" s="249"/>
      <c r="H50" s="249"/>
      <c r="I50" s="249"/>
      <c r="J50" s="249"/>
      <c r="K50" s="249"/>
      <c r="L50" s="249"/>
      <c r="M50" s="239"/>
      <c r="N50" s="239"/>
      <c r="O50" s="239"/>
      <c r="P50" s="239"/>
      <c r="Q50" s="239"/>
      <c r="R50" s="239"/>
      <c r="S50" s="239"/>
      <c r="T50" s="239"/>
      <c r="U50" s="239"/>
      <c r="V50" s="239"/>
      <c r="W50" s="239"/>
      <c r="X50" s="239"/>
      <c r="Y50" s="239"/>
      <c r="Z50" s="13"/>
    </row>
    <row r="51" spans="2:26" ht="49.9" customHeight="1" outlineLevel="1" x14ac:dyDescent="0.35">
      <c r="B51" s="11"/>
      <c r="C51" s="44">
        <v>7</v>
      </c>
      <c r="D51" s="248" t="s">
        <v>85</v>
      </c>
      <c r="E51" s="249"/>
      <c r="F51" s="249"/>
      <c r="G51" s="249"/>
      <c r="H51" s="249"/>
      <c r="I51" s="249"/>
      <c r="J51" s="249"/>
      <c r="K51" s="249"/>
      <c r="L51" s="249"/>
      <c r="M51" s="239"/>
      <c r="N51" s="239"/>
      <c r="O51" s="239"/>
      <c r="P51" s="239"/>
      <c r="Q51" s="239"/>
      <c r="R51" s="239"/>
      <c r="S51" s="239"/>
      <c r="T51" s="239"/>
      <c r="U51" s="239"/>
      <c r="V51" s="239"/>
      <c r="W51" s="239"/>
      <c r="X51" s="239"/>
      <c r="Y51" s="239"/>
      <c r="Z51" s="13"/>
    </row>
    <row r="52" spans="2:26" ht="49.9" customHeight="1" outlineLevel="1" x14ac:dyDescent="0.35">
      <c r="B52" s="11"/>
      <c r="C52" s="44">
        <v>8</v>
      </c>
      <c r="D52" s="248" t="s">
        <v>86</v>
      </c>
      <c r="E52" s="249"/>
      <c r="F52" s="249"/>
      <c r="G52" s="249"/>
      <c r="H52" s="249"/>
      <c r="I52" s="249"/>
      <c r="J52" s="249"/>
      <c r="K52" s="249"/>
      <c r="L52" s="249"/>
      <c r="M52" s="239"/>
      <c r="N52" s="239"/>
      <c r="O52" s="239"/>
      <c r="P52" s="239"/>
      <c r="Q52" s="239"/>
      <c r="R52" s="239"/>
      <c r="S52" s="239"/>
      <c r="T52" s="239"/>
      <c r="U52" s="239"/>
      <c r="V52" s="239"/>
      <c r="W52" s="239"/>
      <c r="X52" s="239"/>
      <c r="Y52" s="239"/>
      <c r="Z52" s="13"/>
    </row>
    <row r="53" spans="2:26" ht="49.9" customHeight="1" outlineLevel="1" x14ac:dyDescent="0.35">
      <c r="B53" s="11"/>
      <c r="C53" s="44">
        <v>9</v>
      </c>
      <c r="D53" s="237" t="s">
        <v>87</v>
      </c>
      <c r="E53" s="238"/>
      <c r="F53" s="238"/>
      <c r="G53" s="238"/>
      <c r="H53" s="238"/>
      <c r="I53" s="238"/>
      <c r="J53" s="238"/>
      <c r="K53" s="238"/>
      <c r="L53" s="238"/>
      <c r="M53" s="239"/>
      <c r="N53" s="239"/>
      <c r="O53" s="239"/>
      <c r="P53" s="239"/>
      <c r="Q53" s="239"/>
      <c r="R53" s="239"/>
      <c r="S53" s="239"/>
      <c r="T53" s="239"/>
      <c r="U53" s="239"/>
      <c r="V53" s="239"/>
      <c r="W53" s="239"/>
      <c r="X53" s="239"/>
      <c r="Y53" s="239"/>
      <c r="Z53" s="13"/>
    </row>
    <row r="54" spans="2:26" ht="13.9" customHeight="1" outlineLevel="1" x14ac:dyDescent="0.35">
      <c r="B54" s="11"/>
      <c r="C54" s="240" t="s">
        <v>88</v>
      </c>
      <c r="D54" s="241"/>
      <c r="E54" s="241"/>
      <c r="F54" s="241"/>
      <c r="G54" s="241"/>
      <c r="H54" s="241"/>
      <c r="I54" s="241"/>
      <c r="J54" s="241"/>
      <c r="K54" s="241"/>
      <c r="L54" s="241"/>
      <c r="M54" s="241"/>
      <c r="N54" s="241"/>
      <c r="O54" s="241"/>
      <c r="P54" s="241"/>
      <c r="Q54" s="241"/>
      <c r="R54" s="241"/>
      <c r="S54" s="241"/>
      <c r="T54" s="241"/>
      <c r="U54" s="241"/>
      <c r="V54" s="241"/>
      <c r="W54" s="241"/>
      <c r="X54" s="241"/>
      <c r="Y54" s="242"/>
      <c r="Z54" s="13"/>
    </row>
    <row r="55" spans="2:26" ht="36.65" customHeight="1" outlineLevel="1" x14ac:dyDescent="0.35">
      <c r="B55" s="11"/>
      <c r="C55" s="243" t="s">
        <v>89</v>
      </c>
      <c r="D55" s="244"/>
      <c r="E55" s="244"/>
      <c r="F55" s="244"/>
      <c r="G55" s="244"/>
      <c r="H55" s="244"/>
      <c r="I55" s="244"/>
      <c r="J55" s="244"/>
      <c r="K55" s="244"/>
      <c r="L55" s="244"/>
      <c r="M55" s="244"/>
      <c r="N55" s="244"/>
      <c r="O55" s="244"/>
      <c r="P55" s="244"/>
      <c r="Q55" s="244"/>
      <c r="R55" s="244"/>
      <c r="S55" s="244"/>
      <c r="T55" s="244"/>
      <c r="U55" s="244"/>
      <c r="V55" s="244"/>
      <c r="W55" s="244"/>
      <c r="X55" s="244"/>
      <c r="Y55" s="245"/>
      <c r="Z55" s="13"/>
    </row>
    <row r="56" spans="2:26" ht="14.5" customHeight="1" outlineLevel="1" x14ac:dyDescent="0.35">
      <c r="B56" s="11"/>
      <c r="C56" s="67"/>
      <c r="D56" s="246" t="s">
        <v>90</v>
      </c>
      <c r="E56" s="246"/>
      <c r="F56" s="246"/>
      <c r="G56" s="246"/>
      <c r="H56" s="246"/>
      <c r="I56" s="246"/>
      <c r="J56" s="246"/>
      <c r="K56" s="246"/>
      <c r="L56" s="246"/>
      <c r="M56" s="247"/>
      <c r="N56" s="247"/>
      <c r="O56" s="247"/>
      <c r="P56" s="247"/>
      <c r="Q56" s="247"/>
      <c r="R56" s="247"/>
      <c r="S56" s="247"/>
      <c r="T56" s="247"/>
      <c r="U56" s="247"/>
      <c r="V56" s="247"/>
      <c r="W56" s="247"/>
      <c r="X56" s="247"/>
      <c r="Y56" s="247"/>
      <c r="Z56" s="13"/>
    </row>
    <row r="57" spans="2:26" ht="14.5" customHeight="1" outlineLevel="1" x14ac:dyDescent="0.35">
      <c r="B57" s="11"/>
      <c r="C57" s="67"/>
      <c r="D57" s="246" t="s">
        <v>91</v>
      </c>
      <c r="E57" s="246"/>
      <c r="F57" s="246"/>
      <c r="G57" s="246"/>
      <c r="H57" s="246"/>
      <c r="I57" s="246"/>
      <c r="J57" s="246"/>
      <c r="K57" s="246"/>
      <c r="L57" s="246"/>
      <c r="M57" s="247"/>
      <c r="N57" s="247"/>
      <c r="O57" s="247"/>
      <c r="P57" s="247"/>
      <c r="Q57" s="247"/>
      <c r="R57" s="247"/>
      <c r="S57" s="247"/>
      <c r="T57" s="247"/>
      <c r="U57" s="247"/>
      <c r="V57" s="247"/>
      <c r="W57" s="247"/>
      <c r="X57" s="247"/>
      <c r="Y57" s="247"/>
      <c r="Z57" s="13"/>
    </row>
    <row r="58" spans="2:26" ht="14.5" customHeight="1" outlineLevel="1" x14ac:dyDescent="0.35">
      <c r="B58" s="11"/>
      <c r="C58" s="250" t="s">
        <v>92</v>
      </c>
      <c r="D58" s="250"/>
      <c r="E58" s="250"/>
      <c r="F58" s="250"/>
      <c r="G58" s="250"/>
      <c r="H58" s="250"/>
      <c r="I58" s="250"/>
      <c r="J58" s="250"/>
      <c r="K58" s="250"/>
      <c r="L58" s="250"/>
      <c r="M58" s="247"/>
      <c r="N58" s="247"/>
      <c r="O58" s="247"/>
      <c r="P58" s="247"/>
      <c r="Q58" s="247"/>
      <c r="R58" s="247"/>
      <c r="S58" s="247"/>
      <c r="T58" s="247"/>
      <c r="U58" s="247"/>
      <c r="V58" s="247"/>
      <c r="W58" s="247"/>
      <c r="X58" s="247"/>
      <c r="Y58" s="247"/>
      <c r="Z58" s="13"/>
    </row>
    <row r="59" spans="2:26" ht="14.5" customHeight="1" outlineLevel="1" x14ac:dyDescent="0.35">
      <c r="B59" s="11"/>
      <c r="C59" s="46" t="s">
        <v>44</v>
      </c>
      <c r="D59" s="67"/>
      <c r="E59" s="246" t="s">
        <v>93</v>
      </c>
      <c r="F59" s="246"/>
      <c r="G59" s="246"/>
      <c r="H59" s="246"/>
      <c r="I59" s="246"/>
      <c r="J59" s="246"/>
      <c r="K59" s="246"/>
      <c r="L59" s="246"/>
      <c r="M59" s="246"/>
      <c r="N59" s="246"/>
      <c r="O59" s="246"/>
      <c r="P59" s="246"/>
      <c r="Q59" s="246"/>
      <c r="R59" s="246"/>
      <c r="S59" s="246"/>
      <c r="T59" s="246"/>
      <c r="U59" s="246"/>
      <c r="V59" s="246"/>
      <c r="W59" s="246"/>
      <c r="X59" s="246"/>
      <c r="Y59" s="246"/>
      <c r="Z59" s="13"/>
    </row>
    <row r="60" spans="2:26" ht="14.5" customHeight="1" outlineLevel="1" x14ac:dyDescent="0.35">
      <c r="B60" s="11"/>
      <c r="C60" s="46"/>
      <c r="D60" s="67"/>
      <c r="E60" s="228" t="s">
        <v>94</v>
      </c>
      <c r="F60" s="228"/>
      <c r="G60" s="228"/>
      <c r="H60" s="228"/>
      <c r="I60" s="228"/>
      <c r="J60" s="228"/>
      <c r="K60" s="228"/>
      <c r="L60" s="228"/>
      <c r="M60" s="228"/>
      <c r="N60" s="228"/>
      <c r="O60" s="228"/>
      <c r="P60" s="228"/>
      <c r="Q60" s="228"/>
      <c r="R60" s="228"/>
      <c r="S60" s="228"/>
      <c r="T60" s="228"/>
      <c r="U60" s="228"/>
      <c r="V60" s="228"/>
      <c r="W60" s="228"/>
      <c r="X60" s="228"/>
      <c r="Y60" s="228"/>
      <c r="Z60" s="13"/>
    </row>
    <row r="61" spans="2:26" ht="14.5" customHeight="1" outlineLevel="1" x14ac:dyDescent="0.35">
      <c r="B61" s="11"/>
      <c r="C61" s="46"/>
      <c r="D61" s="67"/>
      <c r="E61" s="228" t="s">
        <v>95</v>
      </c>
      <c r="F61" s="228"/>
      <c r="G61" s="228"/>
      <c r="H61" s="228"/>
      <c r="I61" s="228"/>
      <c r="J61" s="228"/>
      <c r="K61" s="228"/>
      <c r="L61" s="228"/>
      <c r="M61" s="228"/>
      <c r="N61" s="228"/>
      <c r="O61" s="228"/>
      <c r="P61" s="228"/>
      <c r="Q61" s="228"/>
      <c r="R61" s="228"/>
      <c r="S61" s="228"/>
      <c r="T61" s="228"/>
      <c r="U61" s="228"/>
      <c r="V61" s="228"/>
      <c r="W61" s="228"/>
      <c r="X61" s="228"/>
      <c r="Y61" s="228"/>
      <c r="Z61" s="13"/>
    </row>
    <row r="62" spans="2:26" ht="14.5" customHeight="1" outlineLevel="1" x14ac:dyDescent="0.35">
      <c r="B62" s="11"/>
      <c r="C62" s="46"/>
      <c r="D62" s="67"/>
      <c r="E62" s="228" t="s">
        <v>96</v>
      </c>
      <c r="F62" s="228"/>
      <c r="G62" s="228"/>
      <c r="H62" s="228"/>
      <c r="I62" s="228"/>
      <c r="J62" s="228"/>
      <c r="K62" s="228"/>
      <c r="L62" s="228"/>
      <c r="M62" s="228"/>
      <c r="N62" s="228"/>
      <c r="O62" s="228"/>
      <c r="P62" s="228"/>
      <c r="Q62" s="228"/>
      <c r="R62" s="228"/>
      <c r="S62" s="228"/>
      <c r="T62" s="228"/>
      <c r="U62" s="228"/>
      <c r="V62" s="228"/>
      <c r="W62" s="228"/>
      <c r="X62" s="228"/>
      <c r="Y62" s="228"/>
      <c r="Z62" s="13"/>
    </row>
    <row r="63" spans="2:26" ht="14.5" customHeight="1" outlineLevel="1" x14ac:dyDescent="0.35">
      <c r="B63" s="11"/>
      <c r="C63" s="46"/>
      <c r="D63" s="67"/>
      <c r="E63" s="228" t="s">
        <v>97</v>
      </c>
      <c r="F63" s="228"/>
      <c r="G63" s="228"/>
      <c r="H63" s="228"/>
      <c r="I63" s="228"/>
      <c r="J63" s="228"/>
      <c r="K63" s="228"/>
      <c r="L63" s="228"/>
      <c r="M63" s="228"/>
      <c r="N63" s="228"/>
      <c r="O63" s="228"/>
      <c r="P63" s="228"/>
      <c r="Q63" s="228"/>
      <c r="R63" s="228"/>
      <c r="S63" s="228"/>
      <c r="T63" s="228"/>
      <c r="U63" s="228"/>
      <c r="V63" s="228"/>
      <c r="W63" s="228"/>
      <c r="X63" s="228"/>
      <c r="Y63" s="228"/>
      <c r="Z63" s="13"/>
    </row>
    <row r="64" spans="2:26" ht="14.5" customHeight="1" outlineLevel="1" x14ac:dyDescent="0.35">
      <c r="B64" s="11"/>
      <c r="C64" s="46"/>
      <c r="D64" s="67"/>
      <c r="E64" s="228" t="s">
        <v>98</v>
      </c>
      <c r="F64" s="228"/>
      <c r="G64" s="228"/>
      <c r="H64" s="228"/>
      <c r="I64" s="228"/>
      <c r="J64" s="228"/>
      <c r="K64" s="228"/>
      <c r="L64" s="228"/>
      <c r="M64" s="228"/>
      <c r="N64" s="228"/>
      <c r="O64" s="228"/>
      <c r="P64" s="228"/>
      <c r="Q64" s="228"/>
      <c r="R64" s="228"/>
      <c r="S64" s="228"/>
      <c r="T64" s="228"/>
      <c r="U64" s="228"/>
      <c r="V64" s="228"/>
      <c r="W64" s="228"/>
      <c r="X64" s="228"/>
      <c r="Y64" s="228"/>
      <c r="Z64" s="13"/>
    </row>
    <row r="65" spans="2:30" ht="14.5" customHeight="1" outlineLevel="1" x14ac:dyDescent="0.35">
      <c r="B65" s="11"/>
      <c r="C65" s="46"/>
      <c r="D65" s="67"/>
      <c r="E65" s="228" t="s">
        <v>99</v>
      </c>
      <c r="F65" s="228"/>
      <c r="G65" s="228"/>
      <c r="H65" s="228"/>
      <c r="I65" s="228"/>
      <c r="J65" s="228"/>
      <c r="K65" s="228"/>
      <c r="L65" s="228"/>
      <c r="M65" s="228"/>
      <c r="N65" s="228"/>
      <c r="O65" s="228"/>
      <c r="P65" s="228"/>
      <c r="Q65" s="228"/>
      <c r="R65" s="228"/>
      <c r="S65" s="228"/>
      <c r="T65" s="228"/>
      <c r="U65" s="228"/>
      <c r="V65" s="228"/>
      <c r="W65" s="228"/>
      <c r="X65" s="228"/>
      <c r="Y65" s="228"/>
      <c r="Z65" s="13"/>
    </row>
    <row r="66" spans="2:30" ht="14.5" customHeight="1" outlineLevel="1" x14ac:dyDescent="0.35">
      <c r="B66" s="11"/>
      <c r="C66" s="46"/>
      <c r="D66" s="67"/>
      <c r="E66" s="228" t="s">
        <v>100</v>
      </c>
      <c r="F66" s="228"/>
      <c r="G66" s="228"/>
      <c r="H66" s="228"/>
      <c r="I66" s="228"/>
      <c r="J66" s="228"/>
      <c r="K66" s="228"/>
      <c r="L66" s="228"/>
      <c r="M66" s="228"/>
      <c r="N66" s="228"/>
      <c r="O66" s="228"/>
      <c r="P66" s="228"/>
      <c r="Q66" s="228"/>
      <c r="R66" s="228"/>
      <c r="S66" s="228"/>
      <c r="T66" s="228"/>
      <c r="U66" s="228"/>
      <c r="V66" s="228"/>
      <c r="W66" s="228"/>
      <c r="X66" s="228"/>
      <c r="Y66" s="228"/>
      <c r="Z66" s="13"/>
    </row>
    <row r="67" spans="2:30" ht="14.5" customHeight="1" outlineLevel="1" x14ac:dyDescent="0.35">
      <c r="B67" s="11"/>
      <c r="C67" s="256" t="s">
        <v>101</v>
      </c>
      <c r="D67" s="256"/>
      <c r="E67" s="67"/>
      <c r="F67" s="47" t="s">
        <v>102</v>
      </c>
      <c r="G67" s="47"/>
      <c r="H67" s="67"/>
      <c r="I67" s="257" t="s">
        <v>103</v>
      </c>
      <c r="J67" s="257"/>
      <c r="K67" s="258"/>
      <c r="L67" s="258"/>
      <c r="M67" s="258"/>
      <c r="N67" s="258"/>
      <c r="O67" s="258"/>
      <c r="P67" s="258"/>
      <c r="Q67" s="258"/>
      <c r="R67" s="258"/>
      <c r="S67" s="258"/>
      <c r="T67" s="258"/>
      <c r="U67" s="258"/>
      <c r="V67" s="258"/>
      <c r="W67" s="258"/>
      <c r="X67" s="258"/>
      <c r="Y67" s="258"/>
      <c r="Z67" s="13"/>
    </row>
    <row r="68" spans="2:30" ht="14.5" customHeight="1" outlineLevel="1" x14ac:dyDescent="0.35">
      <c r="B68" s="11"/>
      <c r="C68" s="46" t="s">
        <v>104</v>
      </c>
      <c r="D68" s="46"/>
      <c r="E68" s="47"/>
      <c r="F68" s="47"/>
      <c r="G68" s="47"/>
      <c r="H68" s="47"/>
      <c r="I68" s="47"/>
      <c r="J68" s="47"/>
      <c r="K68" s="47"/>
      <c r="L68" s="47"/>
      <c r="M68" s="247"/>
      <c r="N68" s="247"/>
      <c r="O68" s="247"/>
      <c r="P68" s="247"/>
      <c r="Q68" s="247"/>
      <c r="R68" s="247"/>
      <c r="S68" s="247"/>
      <c r="T68" s="247"/>
      <c r="U68" s="247"/>
      <c r="V68" s="247"/>
      <c r="W68" s="247"/>
      <c r="X68" s="247"/>
      <c r="Y68" s="247"/>
      <c r="Z68" s="13"/>
    </row>
    <row r="69" spans="2:30" ht="14.5" customHeight="1" outlineLevel="1" x14ac:dyDescent="0.35">
      <c r="B69" s="11"/>
      <c r="D69" s="67"/>
      <c r="E69" s="71" t="s">
        <v>105</v>
      </c>
      <c r="F69" s="47"/>
      <c r="G69" s="47"/>
      <c r="J69" s="67"/>
      <c r="K69" s="70" t="s">
        <v>106</v>
      </c>
      <c r="M69" s="47"/>
      <c r="N69" s="47"/>
      <c r="P69" s="67"/>
      <c r="Q69" s="1" t="s">
        <v>107</v>
      </c>
      <c r="Z69" s="13"/>
    </row>
    <row r="70" spans="2:30" ht="14.5" customHeight="1" outlineLevel="1" x14ac:dyDescent="0.35">
      <c r="B70" s="11"/>
      <c r="D70" s="67"/>
      <c r="E70" s="71" t="s">
        <v>108</v>
      </c>
      <c r="F70" s="47"/>
      <c r="G70" s="47"/>
      <c r="J70" s="67"/>
      <c r="K70" s="70" t="s">
        <v>109</v>
      </c>
      <c r="M70" s="47"/>
      <c r="N70" s="47"/>
      <c r="O70" s="47"/>
      <c r="Z70" s="13"/>
    </row>
    <row r="71" spans="2:30" ht="14.5" customHeight="1" outlineLevel="1" x14ac:dyDescent="0.35">
      <c r="B71" s="11"/>
      <c r="C71" s="46" t="s">
        <v>110</v>
      </c>
      <c r="D71" s="67"/>
      <c r="E71" s="70" t="s">
        <v>111</v>
      </c>
      <c r="F71" s="70"/>
      <c r="G71" s="70"/>
      <c r="H71" s="67"/>
      <c r="I71" s="70" t="s">
        <v>112</v>
      </c>
      <c r="J71" s="70"/>
      <c r="L71" s="67"/>
      <c r="M71" s="70" t="s">
        <v>113</v>
      </c>
      <c r="R71" s="67"/>
      <c r="S71" s="1" t="s">
        <v>114</v>
      </c>
      <c r="T71" s="100"/>
      <c r="U71" s="100"/>
      <c r="Z71" s="13"/>
    </row>
    <row r="72" spans="2:30" ht="34.9" customHeight="1" outlineLevel="1" x14ac:dyDescent="0.35">
      <c r="B72" s="11"/>
      <c r="C72" s="46"/>
      <c r="D72" s="46"/>
      <c r="E72" s="47"/>
      <c r="F72" s="47"/>
      <c r="G72" s="47"/>
      <c r="H72" s="47"/>
      <c r="I72" s="259"/>
      <c r="J72" s="259"/>
      <c r="K72" s="259"/>
      <c r="L72" s="47"/>
      <c r="M72" s="159" t="s">
        <v>44</v>
      </c>
      <c r="N72" s="159"/>
      <c r="O72" s="159"/>
      <c r="P72" s="159"/>
      <c r="Q72" s="159"/>
      <c r="S72" s="159"/>
      <c r="T72" s="159"/>
      <c r="U72" s="159"/>
      <c r="V72" s="159"/>
      <c r="W72" s="159"/>
      <c r="X72" s="159"/>
      <c r="Y72" s="159"/>
      <c r="Z72" s="13"/>
    </row>
    <row r="73" spans="2:30" ht="10.15" customHeight="1" outlineLevel="1" x14ac:dyDescent="0.35">
      <c r="B73" s="48"/>
      <c r="C73" s="54"/>
      <c r="D73" s="54"/>
      <c r="E73" s="54"/>
      <c r="F73" s="54"/>
      <c r="G73" s="54"/>
      <c r="H73" s="54"/>
      <c r="I73" s="54"/>
      <c r="J73" s="54"/>
      <c r="K73" s="54"/>
      <c r="L73" s="54"/>
      <c r="M73" s="54"/>
      <c r="N73" s="54"/>
      <c r="O73" s="54"/>
      <c r="P73" s="54"/>
      <c r="Q73" s="54"/>
      <c r="R73" s="49"/>
      <c r="S73" s="49"/>
      <c r="T73" s="49"/>
      <c r="U73" s="49"/>
      <c r="V73" s="49"/>
      <c r="W73" s="49"/>
      <c r="X73" s="49"/>
      <c r="Y73" s="49"/>
      <c r="Z73" s="50"/>
    </row>
    <row r="74" spans="2:30" ht="3" customHeight="1" x14ac:dyDescent="0.35">
      <c r="B74" s="8"/>
      <c r="C74" s="94"/>
      <c r="D74" s="104"/>
      <c r="E74" s="104"/>
      <c r="F74" s="104"/>
      <c r="G74" s="104"/>
      <c r="H74" s="104"/>
      <c r="I74" s="104"/>
      <c r="J74" s="104"/>
      <c r="K74" s="104"/>
      <c r="L74" s="104"/>
      <c r="M74" s="95"/>
      <c r="N74" s="95"/>
      <c r="O74" s="95"/>
      <c r="P74" s="95"/>
      <c r="Q74" s="95"/>
      <c r="R74" s="95"/>
      <c r="S74" s="95"/>
      <c r="T74" s="95"/>
      <c r="U74" s="95"/>
      <c r="V74" s="95"/>
      <c r="W74" s="95"/>
      <c r="X74" s="95"/>
      <c r="Y74" s="95"/>
      <c r="Z74" s="10"/>
    </row>
    <row r="75" spans="2:30" ht="15" customHeight="1" x14ac:dyDescent="0.4">
      <c r="B75" s="41"/>
      <c r="C75" s="215" t="s">
        <v>115</v>
      </c>
      <c r="D75" s="215"/>
      <c r="E75" s="215"/>
      <c r="F75" s="215"/>
      <c r="G75" s="215"/>
      <c r="H75" s="215"/>
      <c r="I75" s="215"/>
      <c r="J75" s="215"/>
      <c r="K75" s="215"/>
      <c r="L75" s="215"/>
      <c r="M75" s="215"/>
      <c r="N75" s="215"/>
      <c r="O75" s="215"/>
      <c r="P75" s="215"/>
      <c r="Q75" s="215"/>
      <c r="R75" s="215"/>
      <c r="S75" s="215"/>
      <c r="T75" s="215"/>
      <c r="U75" s="215"/>
      <c r="V75" s="215"/>
      <c r="W75" s="215"/>
      <c r="X75" s="215"/>
      <c r="Y75" s="215"/>
      <c r="Z75" s="42"/>
      <c r="AB75" s="84" t="s">
        <v>116</v>
      </c>
      <c r="AC75" s="84" t="s">
        <v>117</v>
      </c>
      <c r="AD75" s="84" t="s">
        <v>118</v>
      </c>
    </row>
    <row r="76" spans="2:30" ht="28.15" customHeight="1" outlineLevel="1" x14ac:dyDescent="0.35">
      <c r="B76" s="11"/>
      <c r="C76" s="251" t="s">
        <v>119</v>
      </c>
      <c r="D76" s="217"/>
      <c r="E76" s="217"/>
      <c r="F76" s="217"/>
      <c r="G76" s="217"/>
      <c r="H76" s="217"/>
      <c r="I76" s="217"/>
      <c r="J76" s="217"/>
      <c r="K76" s="217"/>
      <c r="L76" s="217"/>
      <c r="M76" s="43" t="s">
        <v>46</v>
      </c>
      <c r="N76" s="43" t="s">
        <v>47</v>
      </c>
      <c r="O76" s="218" t="s">
        <v>79</v>
      </c>
      <c r="P76" s="219"/>
      <c r="Q76" s="219"/>
      <c r="R76" s="219"/>
      <c r="S76" s="219"/>
      <c r="T76" s="219"/>
      <c r="U76" s="219"/>
      <c r="V76" s="219"/>
      <c r="W76" s="219"/>
      <c r="X76" s="219"/>
      <c r="Y76" s="220"/>
      <c r="Z76" s="13"/>
      <c r="AB76" s="88">
        <f>SUM(AB77:AB84)*AC76</f>
        <v>0.13500000000000001</v>
      </c>
      <c r="AC76" s="85">
        <v>0.15</v>
      </c>
      <c r="AD76" s="85">
        <f>AB76-AC76</f>
        <v>-1.4999999999999986E-2</v>
      </c>
    </row>
    <row r="77" spans="2:30" ht="49.9" customHeight="1" outlineLevel="1" x14ac:dyDescent="0.35">
      <c r="B77" s="11"/>
      <c r="C77" s="51">
        <v>1</v>
      </c>
      <c r="D77" s="252" t="s">
        <v>120</v>
      </c>
      <c r="E77" s="253"/>
      <c r="F77" s="253"/>
      <c r="G77" s="253"/>
      <c r="H77" s="253"/>
      <c r="I77" s="253"/>
      <c r="J77" s="253"/>
      <c r="K77" s="253"/>
      <c r="L77" s="253"/>
      <c r="M77" s="67" t="s">
        <v>121</v>
      </c>
      <c r="N77" s="67"/>
      <c r="O77" s="254" t="s">
        <v>44</v>
      </c>
      <c r="P77" s="181"/>
      <c r="Q77" s="181"/>
      <c r="R77" s="181"/>
      <c r="S77" s="181"/>
      <c r="T77" s="181"/>
      <c r="U77" s="181"/>
      <c r="V77" s="181"/>
      <c r="W77" s="181"/>
      <c r="X77" s="181"/>
      <c r="Y77" s="255"/>
      <c r="Z77" s="13"/>
      <c r="AB77" s="105">
        <f t="shared" ref="AB77:AB84" si="0">+IF(ISBLANK(M77)=FALSE,1,0)*AC77</f>
        <v>0.15</v>
      </c>
      <c r="AC77" s="105">
        <v>0.15</v>
      </c>
    </row>
    <row r="78" spans="2:30" ht="49.9" customHeight="1" outlineLevel="1" x14ac:dyDescent="0.35">
      <c r="B78" s="11"/>
      <c r="C78" s="52">
        <v>2</v>
      </c>
      <c r="D78" s="252" t="s">
        <v>122</v>
      </c>
      <c r="E78" s="253"/>
      <c r="F78" s="253"/>
      <c r="G78" s="253"/>
      <c r="H78" s="253"/>
      <c r="I78" s="253"/>
      <c r="J78" s="253"/>
      <c r="K78" s="253"/>
      <c r="L78" s="253"/>
      <c r="M78" s="67" t="s">
        <v>121</v>
      </c>
      <c r="N78" s="67"/>
      <c r="O78" s="254"/>
      <c r="P78" s="181"/>
      <c r="Q78" s="181"/>
      <c r="R78" s="181"/>
      <c r="S78" s="181"/>
      <c r="T78" s="181"/>
      <c r="U78" s="181"/>
      <c r="V78" s="181"/>
      <c r="W78" s="181"/>
      <c r="X78" s="181"/>
      <c r="Y78" s="255"/>
      <c r="Z78" s="13"/>
      <c r="AB78" s="105">
        <f t="shared" si="0"/>
        <v>0.1</v>
      </c>
      <c r="AC78" s="105">
        <v>0.1</v>
      </c>
    </row>
    <row r="79" spans="2:30" ht="49.9" customHeight="1" outlineLevel="1" x14ac:dyDescent="0.35">
      <c r="B79" s="11"/>
      <c r="C79" s="52">
        <v>3</v>
      </c>
      <c r="D79" s="252" t="s">
        <v>123</v>
      </c>
      <c r="E79" s="253"/>
      <c r="F79" s="253"/>
      <c r="G79" s="253"/>
      <c r="H79" s="253"/>
      <c r="I79" s="253"/>
      <c r="J79" s="253"/>
      <c r="K79" s="253"/>
      <c r="L79" s="253"/>
      <c r="M79" s="67" t="s">
        <v>121</v>
      </c>
      <c r="N79" s="67"/>
      <c r="O79" s="254"/>
      <c r="P79" s="181"/>
      <c r="Q79" s="181"/>
      <c r="R79" s="181"/>
      <c r="S79" s="181"/>
      <c r="T79" s="181"/>
      <c r="U79" s="181"/>
      <c r="V79" s="181"/>
      <c r="W79" s="181"/>
      <c r="X79" s="181"/>
      <c r="Y79" s="255"/>
      <c r="Z79" s="13"/>
      <c r="AB79" s="105">
        <f t="shared" si="0"/>
        <v>0.1</v>
      </c>
      <c r="AC79" s="105">
        <v>0.1</v>
      </c>
    </row>
    <row r="80" spans="2:30" ht="49.9" customHeight="1" outlineLevel="1" x14ac:dyDescent="0.35">
      <c r="B80" s="11"/>
      <c r="C80" s="51">
        <v>4</v>
      </c>
      <c r="D80" s="260" t="s">
        <v>124</v>
      </c>
      <c r="E80" s="261"/>
      <c r="F80" s="261"/>
      <c r="G80" s="261"/>
      <c r="H80" s="261"/>
      <c r="I80" s="261"/>
      <c r="J80" s="261"/>
      <c r="K80" s="261"/>
      <c r="L80" s="261"/>
      <c r="M80" s="67" t="s">
        <v>121</v>
      </c>
      <c r="N80" s="67"/>
      <c r="O80" s="254"/>
      <c r="P80" s="181"/>
      <c r="Q80" s="181"/>
      <c r="R80" s="181"/>
      <c r="S80" s="181"/>
      <c r="T80" s="181"/>
      <c r="U80" s="181"/>
      <c r="V80" s="181"/>
      <c r="W80" s="181"/>
      <c r="X80" s="181"/>
      <c r="Y80" s="255"/>
      <c r="Z80" s="13"/>
      <c r="AB80" s="105">
        <f t="shared" si="0"/>
        <v>0.15</v>
      </c>
      <c r="AC80" s="105">
        <v>0.15</v>
      </c>
    </row>
    <row r="81" spans="2:31" ht="49.9" customHeight="1" outlineLevel="1" x14ac:dyDescent="0.35">
      <c r="B81" s="11"/>
      <c r="C81" s="52">
        <v>5</v>
      </c>
      <c r="D81" s="260" t="s">
        <v>125</v>
      </c>
      <c r="E81" s="261"/>
      <c r="F81" s="261"/>
      <c r="G81" s="261"/>
      <c r="H81" s="261"/>
      <c r="I81" s="261"/>
      <c r="J81" s="261"/>
      <c r="K81" s="261"/>
      <c r="L81" s="261"/>
      <c r="M81" s="67"/>
      <c r="N81" s="67" t="s">
        <v>121</v>
      </c>
      <c r="O81" s="254"/>
      <c r="P81" s="181"/>
      <c r="Q81" s="181"/>
      <c r="R81" s="181"/>
      <c r="S81" s="181"/>
      <c r="T81" s="181"/>
      <c r="U81" s="181"/>
      <c r="V81" s="181"/>
      <c r="W81" s="181"/>
      <c r="X81" s="181"/>
      <c r="Y81" s="255"/>
      <c r="Z81" s="13"/>
      <c r="AB81" s="105">
        <f t="shared" si="0"/>
        <v>0</v>
      </c>
      <c r="AC81" s="105">
        <v>0.1</v>
      </c>
    </row>
    <row r="82" spans="2:31" ht="49.9" customHeight="1" outlineLevel="1" x14ac:dyDescent="0.35">
      <c r="B82" s="11"/>
      <c r="C82" s="52">
        <v>6</v>
      </c>
      <c r="D82" s="260" t="s">
        <v>126</v>
      </c>
      <c r="E82" s="261"/>
      <c r="F82" s="261"/>
      <c r="G82" s="261"/>
      <c r="H82" s="261"/>
      <c r="I82" s="261"/>
      <c r="J82" s="261"/>
      <c r="K82" s="261"/>
      <c r="L82" s="261"/>
      <c r="M82" s="67" t="s">
        <v>121</v>
      </c>
      <c r="N82" s="67"/>
      <c r="O82" s="254"/>
      <c r="P82" s="181"/>
      <c r="Q82" s="181"/>
      <c r="R82" s="181"/>
      <c r="S82" s="181"/>
      <c r="T82" s="181"/>
      <c r="U82" s="181"/>
      <c r="V82" s="181"/>
      <c r="W82" s="181"/>
      <c r="X82" s="181"/>
      <c r="Y82" s="255"/>
      <c r="Z82" s="13"/>
      <c r="AB82" s="105">
        <f t="shared" si="0"/>
        <v>0.1</v>
      </c>
      <c r="AC82" s="105">
        <v>0.1</v>
      </c>
    </row>
    <row r="83" spans="2:31" ht="49.9" customHeight="1" outlineLevel="1" x14ac:dyDescent="0.35">
      <c r="B83" s="11"/>
      <c r="C83" s="51">
        <v>7</v>
      </c>
      <c r="D83" s="262" t="s">
        <v>127</v>
      </c>
      <c r="E83" s="262"/>
      <c r="F83" s="262"/>
      <c r="G83" s="262"/>
      <c r="H83" s="262"/>
      <c r="I83" s="262"/>
      <c r="J83" s="262"/>
      <c r="K83" s="262"/>
      <c r="L83" s="262"/>
      <c r="M83" s="67" t="s">
        <v>121</v>
      </c>
      <c r="N83" s="67"/>
      <c r="O83" s="254"/>
      <c r="P83" s="181"/>
      <c r="Q83" s="181"/>
      <c r="R83" s="181"/>
      <c r="S83" s="181"/>
      <c r="T83" s="181"/>
      <c r="U83" s="181"/>
      <c r="V83" s="181"/>
      <c r="W83" s="181"/>
      <c r="X83" s="181"/>
      <c r="Y83" s="255"/>
      <c r="Z83" s="13"/>
      <c r="AB83" s="105">
        <f t="shared" si="0"/>
        <v>0.15</v>
      </c>
      <c r="AC83" s="105">
        <v>0.15</v>
      </c>
      <c r="AD83" s="100"/>
      <c r="AE83" s="103"/>
    </row>
    <row r="84" spans="2:31" ht="49.9" customHeight="1" outlineLevel="1" x14ac:dyDescent="0.35">
      <c r="B84" s="11"/>
      <c r="C84" s="51">
        <v>8</v>
      </c>
      <c r="D84" s="260" t="s">
        <v>128</v>
      </c>
      <c r="E84" s="261"/>
      <c r="F84" s="261"/>
      <c r="G84" s="261"/>
      <c r="H84" s="261"/>
      <c r="I84" s="261"/>
      <c r="J84" s="261"/>
      <c r="K84" s="261"/>
      <c r="L84" s="261"/>
      <c r="M84" s="67" t="s">
        <v>121</v>
      </c>
      <c r="N84" s="67"/>
      <c r="O84" s="254"/>
      <c r="P84" s="181"/>
      <c r="Q84" s="181"/>
      <c r="R84" s="181"/>
      <c r="S84" s="181"/>
      <c r="T84" s="181"/>
      <c r="U84" s="181"/>
      <c r="V84" s="181"/>
      <c r="W84" s="181"/>
      <c r="X84" s="181"/>
      <c r="Y84" s="255"/>
      <c r="Z84" s="13"/>
      <c r="AB84" s="106">
        <f t="shared" si="0"/>
        <v>0.15</v>
      </c>
      <c r="AC84" s="106">
        <v>0.15</v>
      </c>
      <c r="AD84" s="106"/>
      <c r="AE84" s="53"/>
    </row>
    <row r="85" spans="2:31" ht="10.15" customHeight="1" x14ac:dyDescent="0.35">
      <c r="B85" s="11"/>
      <c r="C85" s="79"/>
      <c r="D85" s="101"/>
      <c r="E85" s="101"/>
      <c r="F85" s="101"/>
      <c r="G85" s="101"/>
      <c r="H85" s="101"/>
      <c r="I85" s="101"/>
      <c r="J85" s="101"/>
      <c r="K85" s="101"/>
      <c r="L85" s="101"/>
      <c r="M85" s="102"/>
      <c r="N85" s="102"/>
      <c r="O85" s="45"/>
      <c r="P85" s="45"/>
      <c r="Q85" s="45"/>
      <c r="R85" s="45"/>
      <c r="S85" s="45"/>
      <c r="T85" s="45"/>
      <c r="U85" s="45"/>
      <c r="V85" s="45"/>
      <c r="W85" s="45"/>
      <c r="X85" s="45"/>
      <c r="Y85" s="45"/>
      <c r="Z85" s="13"/>
      <c r="AB85" s="105"/>
      <c r="AC85" s="105"/>
      <c r="AD85" s="62"/>
      <c r="AE85" s="53"/>
    </row>
    <row r="86" spans="2:31" ht="15" customHeight="1" x14ac:dyDescent="0.4">
      <c r="B86" s="41"/>
      <c r="C86" s="215" t="s">
        <v>129</v>
      </c>
      <c r="D86" s="215"/>
      <c r="E86" s="215"/>
      <c r="F86" s="215"/>
      <c r="G86" s="215"/>
      <c r="H86" s="215"/>
      <c r="I86" s="215"/>
      <c r="J86" s="215"/>
      <c r="K86" s="215"/>
      <c r="L86" s="215"/>
      <c r="M86" s="215"/>
      <c r="N86" s="215"/>
      <c r="O86" s="215"/>
      <c r="P86" s="215"/>
      <c r="Q86" s="215"/>
      <c r="R86" s="215"/>
      <c r="S86" s="215"/>
      <c r="T86" s="215"/>
      <c r="U86" s="215"/>
      <c r="V86" s="215"/>
      <c r="W86" s="215"/>
      <c r="X86" s="215"/>
      <c r="Y86" s="215"/>
      <c r="Z86" s="42"/>
      <c r="AB86" s="84" t="s">
        <v>116</v>
      </c>
      <c r="AC86" s="84" t="s">
        <v>117</v>
      </c>
      <c r="AD86" s="84" t="s">
        <v>118</v>
      </c>
    </row>
    <row r="87" spans="2:31" ht="28.15" customHeight="1" outlineLevel="1" x14ac:dyDescent="0.35">
      <c r="B87" s="11"/>
      <c r="C87" s="251" t="s">
        <v>119</v>
      </c>
      <c r="D87" s="217"/>
      <c r="E87" s="217"/>
      <c r="F87" s="217"/>
      <c r="G87" s="217"/>
      <c r="H87" s="217"/>
      <c r="I87" s="217"/>
      <c r="J87" s="217"/>
      <c r="K87" s="217"/>
      <c r="L87" s="217"/>
      <c r="M87" s="43" t="s">
        <v>46</v>
      </c>
      <c r="N87" s="43" t="s">
        <v>47</v>
      </c>
      <c r="O87" s="218" t="s">
        <v>79</v>
      </c>
      <c r="P87" s="219"/>
      <c r="Q87" s="219"/>
      <c r="R87" s="219"/>
      <c r="S87" s="219"/>
      <c r="T87" s="219"/>
      <c r="U87" s="219"/>
      <c r="V87" s="219"/>
      <c r="W87" s="219"/>
      <c r="X87" s="219"/>
      <c r="Y87" s="220"/>
      <c r="Z87" s="13"/>
      <c r="AB87" s="88">
        <f>IF(ISBLANK(M88)=FALSE,SUM(AB88:AB89),SUM(AB91:AB98))*AC87</f>
        <v>0.35</v>
      </c>
      <c r="AC87" s="85">
        <v>0.35</v>
      </c>
      <c r="AD87" s="85">
        <f>AB87-AC87</f>
        <v>0</v>
      </c>
    </row>
    <row r="88" spans="2:31" ht="40.15" customHeight="1" outlineLevel="1" x14ac:dyDescent="0.35">
      <c r="B88" s="11"/>
      <c r="C88" s="51">
        <v>1</v>
      </c>
      <c r="D88" s="265" t="s">
        <v>130</v>
      </c>
      <c r="E88" s="266"/>
      <c r="F88" s="266"/>
      <c r="G88" s="266"/>
      <c r="H88" s="266"/>
      <c r="I88" s="266"/>
      <c r="J88" s="266"/>
      <c r="K88" s="266"/>
      <c r="L88" s="266"/>
      <c r="M88" s="67" t="s">
        <v>121</v>
      </c>
      <c r="N88" s="67"/>
      <c r="O88" s="254"/>
      <c r="P88" s="181"/>
      <c r="Q88" s="181"/>
      <c r="R88" s="181"/>
      <c r="S88" s="181"/>
      <c r="T88" s="181"/>
      <c r="U88" s="181"/>
      <c r="V88" s="181"/>
      <c r="W88" s="181"/>
      <c r="X88" s="181"/>
      <c r="Y88" s="255"/>
      <c r="Z88" s="13"/>
      <c r="AB88" s="105">
        <f>+IF(ISBLANK(M88)=FALSE,1,0)*AC88</f>
        <v>0.95</v>
      </c>
      <c r="AC88" s="105">
        <v>0.95</v>
      </c>
      <c r="AD88" s="100"/>
      <c r="AE88" s="103"/>
    </row>
    <row r="89" spans="2:31" ht="42.65" customHeight="1" outlineLevel="1" x14ac:dyDescent="0.35">
      <c r="B89" s="11"/>
      <c r="C89" s="51">
        <v>2</v>
      </c>
      <c r="D89" s="252" t="s">
        <v>131</v>
      </c>
      <c r="E89" s="253"/>
      <c r="F89" s="253"/>
      <c r="G89" s="253"/>
      <c r="H89" s="253"/>
      <c r="I89" s="253"/>
      <c r="J89" s="253"/>
      <c r="K89" s="253"/>
      <c r="L89" s="253"/>
      <c r="M89" s="67" t="s">
        <v>121</v>
      </c>
      <c r="N89" s="67"/>
      <c r="O89" s="254"/>
      <c r="P89" s="181"/>
      <c r="Q89" s="181"/>
      <c r="R89" s="181"/>
      <c r="S89" s="181"/>
      <c r="T89" s="181"/>
      <c r="U89" s="181"/>
      <c r="V89" s="181"/>
      <c r="W89" s="181"/>
      <c r="X89" s="181"/>
      <c r="Y89" s="255"/>
      <c r="Z89" s="13"/>
      <c r="AB89" s="105">
        <f>+IF(ISBLANK(M89)=FALSE,1,0)*AC89</f>
        <v>0.05</v>
      </c>
      <c r="AC89" s="105">
        <v>0.05</v>
      </c>
      <c r="AD89" s="53"/>
      <c r="AE89" s="53"/>
    </row>
    <row r="90" spans="2:31" ht="10.9" customHeight="1" outlineLevel="1" x14ac:dyDescent="0.35">
      <c r="B90" s="11"/>
      <c r="C90" s="240" t="s">
        <v>132</v>
      </c>
      <c r="D90" s="241"/>
      <c r="E90" s="241"/>
      <c r="F90" s="241"/>
      <c r="G90" s="241"/>
      <c r="H90" s="241"/>
      <c r="I90" s="241"/>
      <c r="J90" s="241"/>
      <c r="K90" s="241"/>
      <c r="L90" s="241"/>
      <c r="M90" s="241"/>
      <c r="N90" s="241"/>
      <c r="O90" s="241"/>
      <c r="P90" s="241"/>
      <c r="Q90" s="241"/>
      <c r="R90" s="241"/>
      <c r="S90" s="241"/>
      <c r="T90" s="241"/>
      <c r="U90" s="241"/>
      <c r="V90" s="241"/>
      <c r="W90" s="241"/>
      <c r="X90" s="241"/>
      <c r="Y90" s="242"/>
      <c r="Z90" s="13"/>
      <c r="AB90" s="105"/>
    </row>
    <row r="91" spans="2:31" ht="49.9" customHeight="1" outlineLevel="1" x14ac:dyDescent="0.35">
      <c r="B91" s="11"/>
      <c r="C91" s="52">
        <v>3</v>
      </c>
      <c r="D91" s="263" t="s">
        <v>133</v>
      </c>
      <c r="E91" s="264"/>
      <c r="F91" s="264"/>
      <c r="G91" s="264"/>
      <c r="H91" s="264"/>
      <c r="I91" s="264"/>
      <c r="J91" s="264"/>
      <c r="K91" s="264"/>
      <c r="L91" s="264"/>
      <c r="M91" s="67"/>
      <c r="N91" s="67"/>
      <c r="O91" s="254"/>
      <c r="P91" s="181"/>
      <c r="Q91" s="181"/>
      <c r="R91" s="181"/>
      <c r="S91" s="181"/>
      <c r="T91" s="181"/>
      <c r="U91" s="181"/>
      <c r="V91" s="181"/>
      <c r="W91" s="181"/>
      <c r="X91" s="181"/>
      <c r="Y91" s="255"/>
      <c r="Z91" s="13"/>
      <c r="AB91" s="105">
        <f t="shared" ref="AB91:AB98" si="1">+IF(ISBLANK(M91)=FALSE,1,0)*AC91</f>
        <v>0</v>
      </c>
      <c r="AC91" s="105">
        <v>0.1</v>
      </c>
    </row>
    <row r="92" spans="2:31" ht="40" customHeight="1" outlineLevel="1" x14ac:dyDescent="0.35">
      <c r="B92" s="11"/>
      <c r="C92" s="52">
        <v>4</v>
      </c>
      <c r="D92" s="252" t="s">
        <v>134</v>
      </c>
      <c r="E92" s="253"/>
      <c r="F92" s="253"/>
      <c r="G92" s="253"/>
      <c r="H92" s="253"/>
      <c r="I92" s="253"/>
      <c r="J92" s="253"/>
      <c r="K92" s="253"/>
      <c r="L92" s="253"/>
      <c r="M92" s="67"/>
      <c r="N92" s="67"/>
      <c r="O92" s="254"/>
      <c r="P92" s="181"/>
      <c r="Q92" s="181"/>
      <c r="R92" s="181"/>
      <c r="S92" s="181"/>
      <c r="T92" s="181"/>
      <c r="U92" s="181"/>
      <c r="V92" s="181"/>
      <c r="W92" s="181"/>
      <c r="X92" s="181"/>
      <c r="Y92" s="255"/>
      <c r="Z92" s="13"/>
      <c r="AB92" s="105">
        <f t="shared" si="1"/>
        <v>0</v>
      </c>
      <c r="AC92" s="105">
        <v>0.1</v>
      </c>
    </row>
    <row r="93" spans="2:31" ht="40" customHeight="1" outlineLevel="1" x14ac:dyDescent="0.35">
      <c r="B93" s="11"/>
      <c r="C93" s="52">
        <v>5</v>
      </c>
      <c r="D93" s="252" t="s">
        <v>135</v>
      </c>
      <c r="E93" s="253"/>
      <c r="F93" s="253"/>
      <c r="G93" s="253"/>
      <c r="H93" s="253"/>
      <c r="I93" s="253"/>
      <c r="J93" s="253"/>
      <c r="K93" s="253"/>
      <c r="L93" s="253"/>
      <c r="M93" s="67"/>
      <c r="N93" s="67"/>
      <c r="O93" s="254"/>
      <c r="P93" s="181"/>
      <c r="Q93" s="181"/>
      <c r="R93" s="181"/>
      <c r="S93" s="181"/>
      <c r="T93" s="181"/>
      <c r="U93" s="181"/>
      <c r="V93" s="181"/>
      <c r="W93" s="181"/>
      <c r="X93" s="181"/>
      <c r="Y93" s="255"/>
      <c r="Z93" s="13"/>
      <c r="AB93" s="105">
        <f t="shared" si="1"/>
        <v>0</v>
      </c>
      <c r="AC93" s="105">
        <v>0.1</v>
      </c>
      <c r="AD93" s="100"/>
    </row>
    <row r="94" spans="2:31" ht="49.9" customHeight="1" outlineLevel="1" x14ac:dyDescent="0.35">
      <c r="B94" s="11"/>
      <c r="C94" s="52">
        <v>6</v>
      </c>
      <c r="D94" s="252" t="s">
        <v>136</v>
      </c>
      <c r="E94" s="253"/>
      <c r="F94" s="253"/>
      <c r="G94" s="253"/>
      <c r="H94" s="253"/>
      <c r="I94" s="253"/>
      <c r="J94" s="253"/>
      <c r="K94" s="253"/>
      <c r="L94" s="253"/>
      <c r="M94" s="67"/>
      <c r="N94" s="67"/>
      <c r="O94" s="254"/>
      <c r="P94" s="181"/>
      <c r="Q94" s="181"/>
      <c r="R94" s="181"/>
      <c r="S94" s="181"/>
      <c r="T94" s="181"/>
      <c r="U94" s="181"/>
      <c r="V94" s="181"/>
      <c r="W94" s="181"/>
      <c r="X94" s="181"/>
      <c r="Y94" s="255"/>
      <c r="Z94" s="13"/>
      <c r="AB94" s="105">
        <f t="shared" si="1"/>
        <v>0</v>
      </c>
      <c r="AC94" s="105">
        <v>0.1</v>
      </c>
    </row>
    <row r="95" spans="2:31" ht="49.9" customHeight="1" outlineLevel="1" x14ac:dyDescent="0.35">
      <c r="B95" s="11"/>
      <c r="C95" s="51">
        <v>7</v>
      </c>
      <c r="D95" s="252" t="s">
        <v>137</v>
      </c>
      <c r="E95" s="253"/>
      <c r="F95" s="253"/>
      <c r="G95" s="253"/>
      <c r="H95" s="253"/>
      <c r="I95" s="253"/>
      <c r="J95" s="253"/>
      <c r="K95" s="253"/>
      <c r="L95" s="253"/>
      <c r="M95" s="67"/>
      <c r="N95" s="67"/>
      <c r="O95" s="267"/>
      <c r="P95" s="268"/>
      <c r="Q95" s="268"/>
      <c r="R95" s="268"/>
      <c r="S95" s="268"/>
      <c r="T95" s="268"/>
      <c r="U95" s="268"/>
      <c r="V95" s="268"/>
      <c r="W95" s="268"/>
      <c r="X95" s="268"/>
      <c r="Y95" s="269"/>
      <c r="Z95" s="13"/>
      <c r="AB95" s="105">
        <f t="shared" si="1"/>
        <v>0</v>
      </c>
      <c r="AC95" s="105">
        <v>0.15</v>
      </c>
    </row>
    <row r="96" spans="2:31" ht="49.9" customHeight="1" outlineLevel="1" x14ac:dyDescent="0.35">
      <c r="B96" s="11"/>
      <c r="C96" s="51">
        <v>8</v>
      </c>
      <c r="D96" s="276" t="s">
        <v>138</v>
      </c>
      <c r="E96" s="276"/>
      <c r="F96" s="276"/>
      <c r="G96" s="276"/>
      <c r="H96" s="276"/>
      <c r="I96" s="276"/>
      <c r="J96" s="276"/>
      <c r="K96" s="276"/>
      <c r="L96" s="276"/>
      <c r="M96" s="67"/>
      <c r="N96" s="67"/>
      <c r="O96" s="267"/>
      <c r="P96" s="268"/>
      <c r="Q96" s="268"/>
      <c r="R96" s="268"/>
      <c r="S96" s="268"/>
      <c r="T96" s="268"/>
      <c r="U96" s="268"/>
      <c r="V96" s="268"/>
      <c r="W96" s="268"/>
      <c r="X96" s="268"/>
      <c r="Y96" s="269"/>
      <c r="Z96" s="13"/>
      <c r="AB96" s="105">
        <f t="shared" si="1"/>
        <v>0</v>
      </c>
      <c r="AC96" s="105">
        <v>0.15</v>
      </c>
    </row>
    <row r="97" spans="2:31" ht="49.9" customHeight="1" outlineLevel="1" x14ac:dyDescent="0.35">
      <c r="B97" s="11"/>
      <c r="C97" s="51">
        <v>9</v>
      </c>
      <c r="D97" s="252" t="s">
        <v>139</v>
      </c>
      <c r="E97" s="253"/>
      <c r="F97" s="253"/>
      <c r="G97" s="253"/>
      <c r="H97" s="253"/>
      <c r="I97" s="253"/>
      <c r="J97" s="253"/>
      <c r="K97" s="253"/>
      <c r="L97" s="253"/>
      <c r="M97" s="67"/>
      <c r="N97" s="67"/>
      <c r="O97" s="267"/>
      <c r="P97" s="268"/>
      <c r="Q97" s="268"/>
      <c r="R97" s="268"/>
      <c r="S97" s="268"/>
      <c r="T97" s="268"/>
      <c r="U97" s="268"/>
      <c r="V97" s="268"/>
      <c r="W97" s="268"/>
      <c r="X97" s="268"/>
      <c r="Y97" s="269"/>
      <c r="Z97" s="13"/>
      <c r="AB97" s="105">
        <f t="shared" si="1"/>
        <v>0</v>
      </c>
      <c r="AC97" s="105">
        <v>0.15</v>
      </c>
      <c r="AD97" s="100"/>
      <c r="AE97" s="103"/>
    </row>
    <row r="98" spans="2:31" ht="49.9" customHeight="1" outlineLevel="1" x14ac:dyDescent="0.35">
      <c r="B98" s="17"/>
      <c r="C98" s="51">
        <v>10</v>
      </c>
      <c r="D98" s="252" t="s">
        <v>140</v>
      </c>
      <c r="E98" s="253"/>
      <c r="F98" s="253"/>
      <c r="G98" s="253"/>
      <c r="H98" s="253"/>
      <c r="I98" s="253"/>
      <c r="J98" s="253"/>
      <c r="K98" s="253"/>
      <c r="L98" s="253"/>
      <c r="M98" s="67"/>
      <c r="N98" s="67"/>
      <c r="O98" s="254"/>
      <c r="P98" s="181"/>
      <c r="Q98" s="181"/>
      <c r="R98" s="181"/>
      <c r="S98" s="181"/>
      <c r="T98" s="181"/>
      <c r="U98" s="181"/>
      <c r="V98" s="181"/>
      <c r="W98" s="181"/>
      <c r="X98" s="181"/>
      <c r="Y98" s="255"/>
      <c r="Z98" s="19"/>
      <c r="AB98" s="106">
        <f t="shared" si="1"/>
        <v>0</v>
      </c>
      <c r="AC98" s="106">
        <v>0.15</v>
      </c>
      <c r="AD98" s="83"/>
      <c r="AE98" s="53"/>
    </row>
    <row r="99" spans="2:31" s="54" customFormat="1" ht="10.15" customHeight="1" x14ac:dyDescent="0.25">
      <c r="B99" s="91"/>
      <c r="C99" s="92"/>
      <c r="D99" s="92"/>
      <c r="E99" s="92"/>
      <c r="F99" s="92"/>
      <c r="G99" s="92"/>
      <c r="H99" s="92"/>
      <c r="I99" s="92"/>
      <c r="J99" s="92"/>
      <c r="K99" s="92"/>
      <c r="L99" s="92"/>
      <c r="M99" s="92"/>
      <c r="N99" s="92"/>
      <c r="O99" s="92"/>
      <c r="P99" s="92"/>
      <c r="Q99" s="92"/>
      <c r="R99" s="92"/>
      <c r="S99" s="92"/>
      <c r="T99" s="92"/>
      <c r="U99" s="92"/>
      <c r="V99" s="92"/>
      <c r="W99" s="92"/>
      <c r="X99" s="92"/>
      <c r="Y99" s="92"/>
      <c r="Z99" s="93"/>
      <c r="AB99" s="55"/>
      <c r="AC99" s="56"/>
    </row>
    <row r="100" spans="2:31" ht="17" x14ac:dyDescent="0.4">
      <c r="B100" s="41"/>
      <c r="C100" s="215" t="s">
        <v>141</v>
      </c>
      <c r="D100" s="215"/>
      <c r="E100" s="215"/>
      <c r="F100" s="215"/>
      <c r="G100" s="215"/>
      <c r="H100" s="215"/>
      <c r="I100" s="215"/>
      <c r="J100" s="215"/>
      <c r="K100" s="215"/>
      <c r="L100" s="215"/>
      <c r="M100" s="215"/>
      <c r="N100" s="215"/>
      <c r="O100" s="215"/>
      <c r="P100" s="215"/>
      <c r="Q100" s="215"/>
      <c r="R100" s="215"/>
      <c r="S100" s="215"/>
      <c r="T100" s="215"/>
      <c r="U100" s="215"/>
      <c r="V100" s="215"/>
      <c r="W100" s="215"/>
      <c r="X100" s="215"/>
      <c r="Y100" s="215"/>
      <c r="Z100" s="42"/>
      <c r="AB100" s="84" t="s">
        <v>116</v>
      </c>
      <c r="AC100" s="84" t="s">
        <v>117</v>
      </c>
      <c r="AD100" s="84" t="s">
        <v>118</v>
      </c>
    </row>
    <row r="101" spans="2:31" s="60" customFormat="1" ht="30" customHeight="1" outlineLevel="1" x14ac:dyDescent="0.35">
      <c r="B101" s="57"/>
      <c r="C101" s="270" t="s">
        <v>119</v>
      </c>
      <c r="D101" s="271"/>
      <c r="E101" s="271"/>
      <c r="F101" s="271"/>
      <c r="G101" s="271"/>
      <c r="H101" s="271"/>
      <c r="I101" s="271"/>
      <c r="J101" s="271"/>
      <c r="K101" s="271"/>
      <c r="L101" s="272"/>
      <c r="M101" s="58" t="s">
        <v>46</v>
      </c>
      <c r="N101" s="58" t="s">
        <v>47</v>
      </c>
      <c r="O101" s="273" t="s">
        <v>79</v>
      </c>
      <c r="P101" s="274"/>
      <c r="Q101" s="274"/>
      <c r="R101" s="274"/>
      <c r="S101" s="274"/>
      <c r="T101" s="274"/>
      <c r="U101" s="274"/>
      <c r="V101" s="274"/>
      <c r="W101" s="274"/>
      <c r="X101" s="274"/>
      <c r="Y101" s="275"/>
      <c r="Z101" s="59"/>
      <c r="AB101" s="88">
        <f>SUM(AB102:AB110)*AC101</f>
        <v>0.25</v>
      </c>
      <c r="AC101" s="85">
        <v>0.25</v>
      </c>
      <c r="AD101" s="85">
        <f>AB101-AC101</f>
        <v>0</v>
      </c>
    </row>
    <row r="102" spans="2:31" ht="49.9" customHeight="1" outlineLevel="1" x14ac:dyDescent="0.35">
      <c r="B102" s="11"/>
      <c r="C102" s="44">
        <v>1</v>
      </c>
      <c r="D102" s="252" t="s">
        <v>142</v>
      </c>
      <c r="E102" s="253"/>
      <c r="F102" s="253"/>
      <c r="G102" s="253"/>
      <c r="H102" s="253"/>
      <c r="I102" s="253"/>
      <c r="J102" s="253"/>
      <c r="K102" s="253"/>
      <c r="L102" s="253"/>
      <c r="M102" s="67" t="s">
        <v>121</v>
      </c>
      <c r="N102" s="67"/>
      <c r="O102" s="254"/>
      <c r="P102" s="181"/>
      <c r="Q102" s="181"/>
      <c r="R102" s="181"/>
      <c r="S102" s="181"/>
      <c r="T102" s="181"/>
      <c r="U102" s="181"/>
      <c r="V102" s="181"/>
      <c r="W102" s="181"/>
      <c r="X102" s="181"/>
      <c r="Y102" s="255"/>
      <c r="Z102" s="13"/>
      <c r="AB102" s="105">
        <f t="shared" ref="AB102:AB110" si="2">+IF(ISBLANK(M102)=FALSE,1,0)*AC102</f>
        <v>0.08</v>
      </c>
      <c r="AC102" s="105">
        <v>0.08</v>
      </c>
    </row>
    <row r="103" spans="2:31" ht="49.9" customHeight="1" outlineLevel="1" x14ac:dyDescent="0.35">
      <c r="B103" s="11"/>
      <c r="C103" s="44">
        <v>2</v>
      </c>
      <c r="D103" s="252" t="s">
        <v>143</v>
      </c>
      <c r="E103" s="253"/>
      <c r="F103" s="253"/>
      <c r="G103" s="253"/>
      <c r="H103" s="253"/>
      <c r="I103" s="253"/>
      <c r="J103" s="253"/>
      <c r="K103" s="253"/>
      <c r="L103" s="253"/>
      <c r="M103" s="67" t="s">
        <v>121</v>
      </c>
      <c r="N103" s="67"/>
      <c r="O103" s="254"/>
      <c r="P103" s="181"/>
      <c r="Q103" s="181"/>
      <c r="R103" s="181"/>
      <c r="S103" s="181"/>
      <c r="T103" s="181"/>
      <c r="U103" s="181"/>
      <c r="V103" s="181"/>
      <c r="W103" s="181"/>
      <c r="X103" s="181"/>
      <c r="Y103" s="255"/>
      <c r="Z103" s="13"/>
      <c r="AB103" s="105">
        <f t="shared" si="2"/>
        <v>0.08</v>
      </c>
      <c r="AC103" s="105">
        <v>0.08</v>
      </c>
    </row>
    <row r="104" spans="2:31" ht="49.9" customHeight="1" outlineLevel="1" x14ac:dyDescent="0.35">
      <c r="B104" s="11"/>
      <c r="C104" s="51">
        <v>3</v>
      </c>
      <c r="D104" s="252" t="s">
        <v>144</v>
      </c>
      <c r="E104" s="253"/>
      <c r="F104" s="253"/>
      <c r="G104" s="253"/>
      <c r="H104" s="253"/>
      <c r="I104" s="253"/>
      <c r="J104" s="253"/>
      <c r="K104" s="253"/>
      <c r="L104" s="253"/>
      <c r="M104" s="67" t="s">
        <v>121</v>
      </c>
      <c r="N104" s="67"/>
      <c r="O104" s="254"/>
      <c r="P104" s="181"/>
      <c r="Q104" s="181"/>
      <c r="R104" s="181"/>
      <c r="S104" s="181"/>
      <c r="T104" s="181"/>
      <c r="U104" s="181"/>
      <c r="V104" s="181"/>
      <c r="W104" s="181"/>
      <c r="X104" s="181"/>
      <c r="Y104" s="255"/>
      <c r="Z104" s="13"/>
      <c r="AB104" s="105">
        <f t="shared" si="2"/>
        <v>0.15</v>
      </c>
      <c r="AC104" s="105">
        <v>0.15</v>
      </c>
    </row>
    <row r="105" spans="2:31" ht="49.9" customHeight="1" outlineLevel="1" x14ac:dyDescent="0.35">
      <c r="B105" s="11"/>
      <c r="C105" s="52">
        <v>4</v>
      </c>
      <c r="D105" s="252" t="s">
        <v>145</v>
      </c>
      <c r="E105" s="253"/>
      <c r="F105" s="253"/>
      <c r="G105" s="253"/>
      <c r="H105" s="253"/>
      <c r="I105" s="253"/>
      <c r="J105" s="253"/>
      <c r="K105" s="253"/>
      <c r="L105" s="253"/>
      <c r="M105" s="67" t="s">
        <v>121</v>
      </c>
      <c r="N105" s="67"/>
      <c r="O105" s="267"/>
      <c r="P105" s="268"/>
      <c r="Q105" s="268"/>
      <c r="R105" s="268"/>
      <c r="S105" s="268"/>
      <c r="T105" s="268"/>
      <c r="U105" s="268"/>
      <c r="V105" s="268"/>
      <c r="W105" s="268"/>
      <c r="X105" s="268"/>
      <c r="Y105" s="269"/>
      <c r="Z105" s="13"/>
      <c r="AB105" s="105">
        <f t="shared" si="2"/>
        <v>0.08</v>
      </c>
      <c r="AC105" s="105">
        <v>0.08</v>
      </c>
    </row>
    <row r="106" spans="2:31" ht="49.9" customHeight="1" outlineLevel="1" x14ac:dyDescent="0.35">
      <c r="B106" s="11"/>
      <c r="C106" s="51">
        <v>5</v>
      </c>
      <c r="D106" s="276" t="s">
        <v>146</v>
      </c>
      <c r="E106" s="276"/>
      <c r="F106" s="276"/>
      <c r="G106" s="276"/>
      <c r="H106" s="276"/>
      <c r="I106" s="276"/>
      <c r="J106" s="276"/>
      <c r="K106" s="276"/>
      <c r="L106" s="276"/>
      <c r="M106" s="67" t="s">
        <v>121</v>
      </c>
      <c r="N106" s="67"/>
      <c r="O106" s="267"/>
      <c r="P106" s="268"/>
      <c r="Q106" s="268"/>
      <c r="R106" s="268"/>
      <c r="S106" s="268"/>
      <c r="T106" s="268"/>
      <c r="U106" s="268"/>
      <c r="V106" s="268"/>
      <c r="W106" s="268"/>
      <c r="X106" s="268"/>
      <c r="Y106" s="269"/>
      <c r="Z106" s="13"/>
      <c r="AB106" s="105">
        <f t="shared" si="2"/>
        <v>0.15</v>
      </c>
      <c r="AC106" s="105">
        <v>0.15</v>
      </c>
    </row>
    <row r="107" spans="2:31" ht="49.9" customHeight="1" outlineLevel="1" x14ac:dyDescent="0.35">
      <c r="B107" s="11"/>
      <c r="C107" s="51">
        <v>6</v>
      </c>
      <c r="D107" s="252" t="s">
        <v>147</v>
      </c>
      <c r="E107" s="253"/>
      <c r="F107" s="253"/>
      <c r="G107" s="253"/>
      <c r="H107" s="253"/>
      <c r="I107" s="253"/>
      <c r="J107" s="253"/>
      <c r="K107" s="253"/>
      <c r="L107" s="253"/>
      <c r="M107" s="67" t="s">
        <v>121</v>
      </c>
      <c r="N107" s="67"/>
      <c r="O107" s="267"/>
      <c r="P107" s="268"/>
      <c r="Q107" s="268"/>
      <c r="R107" s="268"/>
      <c r="S107" s="268"/>
      <c r="T107" s="268"/>
      <c r="U107" s="268"/>
      <c r="V107" s="268"/>
      <c r="W107" s="268"/>
      <c r="X107" s="268"/>
      <c r="Y107" s="269"/>
      <c r="Z107" s="13"/>
      <c r="AB107" s="105">
        <f t="shared" si="2"/>
        <v>0.15</v>
      </c>
      <c r="AC107" s="105">
        <v>0.15</v>
      </c>
    </row>
    <row r="108" spans="2:31" ht="49.9" customHeight="1" outlineLevel="1" x14ac:dyDescent="0.35">
      <c r="B108" s="11"/>
      <c r="C108" s="51">
        <v>7</v>
      </c>
      <c r="D108" s="252" t="s">
        <v>148</v>
      </c>
      <c r="E108" s="253"/>
      <c r="F108" s="253"/>
      <c r="G108" s="253"/>
      <c r="H108" s="253"/>
      <c r="I108" s="253"/>
      <c r="J108" s="253"/>
      <c r="K108" s="253"/>
      <c r="L108" s="253"/>
      <c r="M108" s="67" t="s">
        <v>121</v>
      </c>
      <c r="N108" s="67"/>
      <c r="O108" s="267"/>
      <c r="P108" s="268"/>
      <c r="Q108" s="268"/>
      <c r="R108" s="268"/>
      <c r="S108" s="268"/>
      <c r="T108" s="268"/>
      <c r="U108" s="268"/>
      <c r="V108" s="268"/>
      <c r="W108" s="268"/>
      <c r="X108" s="268"/>
      <c r="Y108" s="269"/>
      <c r="Z108" s="13"/>
      <c r="AB108" s="105">
        <f t="shared" si="2"/>
        <v>0.15</v>
      </c>
      <c r="AC108" s="105">
        <v>0.15</v>
      </c>
    </row>
    <row r="109" spans="2:31" ht="49.9" customHeight="1" outlineLevel="1" x14ac:dyDescent="0.35">
      <c r="B109" s="11"/>
      <c r="C109" s="52">
        <v>8</v>
      </c>
      <c r="D109" s="252" t="s">
        <v>149</v>
      </c>
      <c r="E109" s="253"/>
      <c r="F109" s="253"/>
      <c r="G109" s="253"/>
      <c r="H109" s="253"/>
      <c r="I109" s="253"/>
      <c r="J109" s="253"/>
      <c r="K109" s="253"/>
      <c r="L109" s="253"/>
      <c r="M109" s="67" t="s">
        <v>121</v>
      </c>
      <c r="N109" s="67"/>
      <c r="O109" s="267"/>
      <c r="P109" s="268"/>
      <c r="Q109" s="268"/>
      <c r="R109" s="268"/>
      <c r="S109" s="268"/>
      <c r="T109" s="268"/>
      <c r="U109" s="268"/>
      <c r="V109" s="268"/>
      <c r="W109" s="268"/>
      <c r="X109" s="268"/>
      <c r="Y109" s="269"/>
      <c r="Z109" s="13"/>
      <c r="AB109" s="105">
        <f t="shared" si="2"/>
        <v>0.08</v>
      </c>
      <c r="AC109" s="105">
        <v>0.08</v>
      </c>
      <c r="AD109" s="100"/>
      <c r="AE109" s="82"/>
    </row>
    <row r="110" spans="2:31" ht="49.9" customHeight="1" outlineLevel="1" x14ac:dyDescent="0.35">
      <c r="B110" s="11"/>
      <c r="C110" s="52">
        <v>9</v>
      </c>
      <c r="D110" s="252" t="s">
        <v>150</v>
      </c>
      <c r="E110" s="253"/>
      <c r="F110" s="253"/>
      <c r="G110" s="253"/>
      <c r="H110" s="253"/>
      <c r="I110" s="253"/>
      <c r="J110" s="253"/>
      <c r="K110" s="253"/>
      <c r="L110" s="253"/>
      <c r="M110" s="67" t="s">
        <v>121</v>
      </c>
      <c r="N110" s="67"/>
      <c r="O110" s="267"/>
      <c r="P110" s="268"/>
      <c r="Q110" s="268"/>
      <c r="R110" s="268"/>
      <c r="S110" s="268"/>
      <c r="T110" s="268"/>
      <c r="U110" s="268"/>
      <c r="V110" s="268"/>
      <c r="W110" s="268"/>
      <c r="X110" s="268"/>
      <c r="Y110" s="269"/>
      <c r="Z110" s="13"/>
      <c r="AB110" s="106">
        <f t="shared" si="2"/>
        <v>0.08</v>
      </c>
      <c r="AC110" s="106">
        <v>0.08</v>
      </c>
      <c r="AD110" s="106"/>
      <c r="AE110" s="53"/>
    </row>
    <row r="111" spans="2:31" ht="10.15" customHeight="1" outlineLevel="1" x14ac:dyDescent="0.35">
      <c r="B111" s="108"/>
      <c r="C111" s="113" t="s">
        <v>151</v>
      </c>
      <c r="D111" s="111"/>
      <c r="E111" s="111"/>
      <c r="F111" s="111"/>
      <c r="G111" s="110"/>
      <c r="H111" s="111"/>
      <c r="I111" s="111"/>
      <c r="J111" s="111"/>
      <c r="K111" s="111"/>
      <c r="L111" s="111"/>
      <c r="M111" s="111"/>
      <c r="N111" s="111"/>
      <c r="O111" s="111"/>
      <c r="P111" s="111"/>
      <c r="Q111" s="111"/>
      <c r="R111" s="54"/>
      <c r="S111" s="54"/>
      <c r="T111" s="54"/>
      <c r="U111" s="54"/>
      <c r="V111" s="54"/>
      <c r="W111" s="54"/>
      <c r="X111" s="54"/>
      <c r="Y111" s="54"/>
      <c r="Z111" s="109"/>
    </row>
    <row r="112" spans="2:31" ht="10.15" customHeight="1" outlineLevel="1" x14ac:dyDescent="0.35">
      <c r="B112" s="108"/>
      <c r="C112" s="114" t="s">
        <v>152</v>
      </c>
      <c r="D112" s="54"/>
      <c r="E112" s="54"/>
      <c r="F112" s="54"/>
      <c r="G112" s="48"/>
      <c r="H112" s="54"/>
      <c r="I112" s="54"/>
      <c r="J112" s="54"/>
      <c r="K112" s="54"/>
      <c r="L112" s="54"/>
      <c r="M112" s="54"/>
      <c r="N112" s="54"/>
      <c r="O112" s="54"/>
      <c r="P112" s="54"/>
      <c r="Q112" s="54"/>
      <c r="R112" s="54"/>
      <c r="S112" s="54"/>
      <c r="T112" s="54"/>
      <c r="U112" s="54"/>
      <c r="V112" s="54"/>
      <c r="W112" s="54"/>
      <c r="X112" s="54"/>
      <c r="Y112" s="54"/>
      <c r="Z112" s="109"/>
    </row>
    <row r="113" spans="2:31" ht="17.149999999999999" customHeight="1" outlineLevel="1" x14ac:dyDescent="0.35">
      <c r="B113" s="108"/>
      <c r="C113" s="113" t="s">
        <v>153</v>
      </c>
      <c r="D113" s="111"/>
      <c r="E113" s="111"/>
      <c r="F113" s="111"/>
      <c r="G113" s="110"/>
      <c r="H113" s="111" t="s">
        <v>154</v>
      </c>
      <c r="I113" s="111"/>
      <c r="J113" s="92"/>
      <c r="K113" s="92"/>
      <c r="L113" s="92"/>
      <c r="M113" s="92"/>
      <c r="N113" s="92"/>
      <c r="O113" s="92"/>
      <c r="P113" s="92"/>
      <c r="Q113" s="92"/>
      <c r="R113" s="28"/>
      <c r="S113" s="92"/>
      <c r="T113" s="92"/>
      <c r="U113" s="92"/>
      <c r="V113" s="92"/>
      <c r="W113" s="92"/>
      <c r="X113" s="111"/>
      <c r="Y113" s="119" t="s">
        <v>155</v>
      </c>
      <c r="Z113" s="115"/>
    </row>
    <row r="114" spans="2:31" ht="17.149999999999999" customHeight="1" outlineLevel="1" x14ac:dyDescent="0.35">
      <c r="B114" s="108"/>
      <c r="C114" s="108"/>
      <c r="D114" s="54"/>
      <c r="E114" s="54"/>
      <c r="F114" s="54"/>
      <c r="G114" s="108"/>
      <c r="H114" s="54" t="s">
        <v>156</v>
      </c>
      <c r="I114" s="54"/>
      <c r="J114" s="49"/>
      <c r="K114" s="49"/>
      <c r="L114" s="49"/>
      <c r="M114" s="49"/>
      <c r="N114" s="49"/>
      <c r="O114" s="49"/>
      <c r="P114" s="49"/>
      <c r="Q114" s="49"/>
      <c r="R114" s="18"/>
      <c r="S114" s="49"/>
      <c r="T114" s="49"/>
      <c r="U114" s="49"/>
      <c r="V114" s="49"/>
      <c r="W114" s="49"/>
      <c r="X114" s="54"/>
      <c r="Y114" s="112" t="s">
        <v>157</v>
      </c>
      <c r="Z114" s="109"/>
    </row>
    <row r="115" spans="2:31" ht="17.149999999999999" customHeight="1" outlineLevel="1" x14ac:dyDescent="0.35">
      <c r="B115" s="108"/>
      <c r="C115" s="108"/>
      <c r="D115" s="54"/>
      <c r="E115" s="54"/>
      <c r="F115" s="54"/>
      <c r="G115" s="108"/>
      <c r="H115" s="54" t="s">
        <v>158</v>
      </c>
      <c r="I115" s="54"/>
      <c r="J115" s="92"/>
      <c r="K115" s="92"/>
      <c r="L115" s="92"/>
      <c r="M115" s="28"/>
      <c r="N115" s="92"/>
      <c r="O115" s="92"/>
      <c r="P115" s="92"/>
      <c r="Q115" s="92"/>
      <c r="R115" s="28"/>
      <c r="S115" s="118"/>
      <c r="T115" s="118"/>
      <c r="U115" s="116"/>
      <c r="V115" s="116"/>
      <c r="W115" s="116"/>
      <c r="X115" s="116"/>
      <c r="Y115" s="117" t="s">
        <v>159</v>
      </c>
      <c r="Z115" s="109"/>
    </row>
    <row r="116" spans="2:31" ht="17.149999999999999" customHeight="1" outlineLevel="1" x14ac:dyDescent="0.35">
      <c r="B116" s="108"/>
      <c r="C116" s="108"/>
      <c r="D116" s="54"/>
      <c r="E116" s="54"/>
      <c r="F116" s="54"/>
      <c r="G116" s="108"/>
      <c r="H116" s="54" t="s">
        <v>160</v>
      </c>
      <c r="I116" s="54"/>
      <c r="J116" s="49"/>
      <c r="K116" s="49"/>
      <c r="L116" s="49"/>
      <c r="M116" s="49"/>
      <c r="N116" s="49"/>
      <c r="O116" s="49"/>
      <c r="P116" s="49"/>
      <c r="Q116" s="49"/>
      <c r="R116" s="18"/>
      <c r="S116" s="49"/>
      <c r="T116" s="49"/>
      <c r="U116" s="49"/>
      <c r="V116" s="49"/>
      <c r="W116" s="49"/>
      <c r="X116" s="54"/>
      <c r="Y116" s="112" t="s">
        <v>157</v>
      </c>
      <c r="Z116" s="109"/>
    </row>
    <row r="117" spans="2:31" ht="17.149999999999999" customHeight="1" outlineLevel="1" x14ac:dyDescent="0.35">
      <c r="B117" s="108"/>
      <c r="C117" s="108"/>
      <c r="D117" s="54"/>
      <c r="E117" s="54"/>
      <c r="F117" s="54"/>
      <c r="G117" s="108"/>
      <c r="H117" s="54" t="s">
        <v>161</v>
      </c>
      <c r="I117" s="54"/>
      <c r="J117" s="49"/>
      <c r="K117" s="49"/>
      <c r="L117" s="49"/>
      <c r="M117" s="49"/>
      <c r="N117" s="49"/>
      <c r="O117" s="49"/>
      <c r="P117" s="49"/>
      <c r="Q117" s="49"/>
      <c r="R117" s="18"/>
      <c r="S117" s="49"/>
      <c r="T117" s="49"/>
      <c r="U117" s="49"/>
      <c r="V117" s="49"/>
      <c r="W117" s="49"/>
      <c r="X117" s="54"/>
      <c r="Y117" s="112" t="s">
        <v>157</v>
      </c>
      <c r="Z117" s="109"/>
    </row>
    <row r="118" spans="2:31" ht="17.149999999999999" customHeight="1" outlineLevel="1" x14ac:dyDescent="0.35">
      <c r="B118" s="108"/>
      <c r="C118" s="108"/>
      <c r="D118" s="54"/>
      <c r="E118" s="54"/>
      <c r="G118" s="108"/>
      <c r="H118" s="54" t="s">
        <v>162</v>
      </c>
      <c r="I118" s="54"/>
      <c r="J118" s="92"/>
      <c r="K118" s="92"/>
      <c r="L118" s="92"/>
      <c r="M118" s="92"/>
      <c r="N118" s="92"/>
      <c r="O118" s="92"/>
      <c r="P118" s="92"/>
      <c r="Q118" s="92"/>
      <c r="R118" s="28"/>
      <c r="S118" s="92"/>
      <c r="T118" s="92"/>
      <c r="U118" s="92"/>
      <c r="V118" s="92"/>
      <c r="W118" s="92"/>
      <c r="X118" s="54"/>
      <c r="Y118" s="112" t="s">
        <v>157</v>
      </c>
      <c r="Z118" s="109"/>
    </row>
    <row r="119" spans="2:31" ht="17.149999999999999" customHeight="1" outlineLevel="1" x14ac:dyDescent="0.35">
      <c r="B119" s="108"/>
      <c r="C119" s="280" t="s">
        <v>163</v>
      </c>
      <c r="D119" s="281"/>
      <c r="E119" s="281"/>
      <c r="F119" s="282"/>
      <c r="G119" s="108"/>
      <c r="H119" s="54" t="s">
        <v>164</v>
      </c>
      <c r="I119" s="54"/>
      <c r="J119" s="92"/>
      <c r="K119" s="92"/>
      <c r="L119" s="92"/>
      <c r="M119" s="92"/>
      <c r="N119" s="92"/>
      <c r="O119" s="92"/>
      <c r="P119" s="92"/>
      <c r="Q119" s="92"/>
      <c r="R119" s="28"/>
      <c r="S119" s="92"/>
      <c r="T119" s="92"/>
      <c r="U119" s="92"/>
      <c r="V119" s="92"/>
      <c r="W119" s="92"/>
      <c r="X119" s="54"/>
      <c r="Y119" s="112" t="s">
        <v>157</v>
      </c>
      <c r="Z119" s="109"/>
    </row>
    <row r="120" spans="2:31" ht="17.149999999999999" customHeight="1" outlineLevel="1" x14ac:dyDescent="0.35">
      <c r="B120" s="108"/>
      <c r="C120" s="280"/>
      <c r="D120" s="281"/>
      <c r="E120" s="281"/>
      <c r="F120" s="282"/>
      <c r="G120" s="108"/>
      <c r="H120" s="54" t="s">
        <v>165</v>
      </c>
      <c r="I120" s="54"/>
      <c r="J120" s="49"/>
      <c r="K120" s="49"/>
      <c r="L120" s="49"/>
      <c r="M120" s="49"/>
      <c r="N120" s="49"/>
      <c r="O120" s="49"/>
      <c r="P120" s="49"/>
      <c r="Q120" s="49"/>
      <c r="R120" s="18"/>
      <c r="S120" s="49"/>
      <c r="T120" s="49"/>
      <c r="U120" s="49"/>
      <c r="V120" s="49"/>
      <c r="W120" s="49"/>
      <c r="X120" s="49"/>
      <c r="Y120" s="54" t="s">
        <v>166</v>
      </c>
      <c r="Z120" s="109"/>
    </row>
    <row r="121" spans="2:31" ht="17.149999999999999" customHeight="1" outlineLevel="1" x14ac:dyDescent="0.35">
      <c r="B121" s="108"/>
      <c r="C121" s="280"/>
      <c r="D121" s="281"/>
      <c r="E121" s="281"/>
      <c r="F121" s="282"/>
      <c r="G121" s="108"/>
      <c r="H121" s="54" t="s">
        <v>167</v>
      </c>
      <c r="I121" s="54"/>
      <c r="J121" s="92"/>
      <c r="K121" s="92"/>
      <c r="L121" s="92"/>
      <c r="M121" s="92"/>
      <c r="N121" s="92"/>
      <c r="O121" s="92"/>
      <c r="P121" s="92"/>
      <c r="Q121" s="92"/>
      <c r="R121" s="28"/>
      <c r="S121" s="92"/>
      <c r="T121" s="92"/>
      <c r="U121" s="92"/>
      <c r="V121" s="92"/>
      <c r="W121" s="92"/>
      <c r="X121" s="54"/>
      <c r="Y121" s="112" t="s">
        <v>157</v>
      </c>
      <c r="Z121" s="109"/>
    </row>
    <row r="122" spans="2:31" ht="17.149999999999999" customHeight="1" outlineLevel="1" x14ac:dyDescent="0.35">
      <c r="B122" s="120"/>
      <c r="C122" s="48"/>
      <c r="D122" s="49"/>
      <c r="E122" s="49"/>
      <c r="F122" s="18"/>
      <c r="G122" s="48"/>
      <c r="H122" s="49" t="s">
        <v>168</v>
      </c>
      <c r="I122" s="49"/>
      <c r="J122" s="49"/>
      <c r="K122" s="49"/>
      <c r="L122" s="49"/>
      <c r="M122" s="49"/>
      <c r="N122" s="49"/>
      <c r="O122" s="49"/>
      <c r="P122" s="49"/>
      <c r="Q122" s="49"/>
      <c r="R122" s="18"/>
      <c r="S122" s="49"/>
      <c r="T122" s="49"/>
      <c r="U122" s="49"/>
      <c r="V122" s="49"/>
      <c r="W122" s="49"/>
      <c r="X122" s="49"/>
      <c r="Y122" s="49" t="s">
        <v>166</v>
      </c>
      <c r="Z122" s="50"/>
    </row>
    <row r="123" spans="2:31" ht="6" customHeight="1" outlineLevel="1" x14ac:dyDescent="0.35">
      <c r="B123" s="108"/>
      <c r="C123" s="54"/>
      <c r="D123" s="54"/>
      <c r="E123" s="54"/>
      <c r="G123" s="54"/>
      <c r="H123" s="54"/>
      <c r="I123" s="54"/>
      <c r="J123" s="54"/>
      <c r="K123" s="54"/>
      <c r="L123" s="54"/>
      <c r="M123" s="54"/>
      <c r="N123" s="54"/>
      <c r="O123" s="54"/>
      <c r="P123" s="54"/>
      <c r="Q123" s="54"/>
      <c r="S123" s="54"/>
      <c r="T123" s="54"/>
      <c r="U123" s="54"/>
      <c r="V123" s="54"/>
      <c r="W123" s="54"/>
      <c r="X123" s="54"/>
      <c r="Y123" s="54"/>
      <c r="Z123" s="109"/>
    </row>
    <row r="124" spans="2:31" ht="10.15" customHeight="1" x14ac:dyDescent="0.35">
      <c r="B124" s="11"/>
      <c r="C124" s="61"/>
      <c r="D124" s="101"/>
      <c r="E124" s="101"/>
      <c r="F124" s="101"/>
      <c r="G124" s="101"/>
      <c r="H124" s="101"/>
      <c r="I124" s="101"/>
      <c r="J124" s="101"/>
      <c r="K124" s="101"/>
      <c r="L124" s="101"/>
      <c r="M124" s="101"/>
      <c r="N124" s="101"/>
      <c r="O124" s="45"/>
      <c r="P124" s="45"/>
      <c r="Q124" s="45"/>
      <c r="R124" s="45"/>
      <c r="S124" s="45"/>
      <c r="T124" s="45"/>
      <c r="U124" s="45"/>
      <c r="V124" s="45"/>
      <c r="W124" s="45"/>
      <c r="X124" s="45"/>
      <c r="Y124" s="45"/>
      <c r="Z124" s="13"/>
      <c r="AB124" s="105"/>
      <c r="AC124" s="105"/>
      <c r="AD124" s="62"/>
      <c r="AE124" s="53"/>
    </row>
    <row r="125" spans="2:31" ht="17" x14ac:dyDescent="0.4">
      <c r="B125" s="41"/>
      <c r="C125" s="215" t="s">
        <v>169</v>
      </c>
      <c r="D125" s="215"/>
      <c r="E125" s="215"/>
      <c r="F125" s="215"/>
      <c r="G125" s="215"/>
      <c r="H125" s="215"/>
      <c r="I125" s="215"/>
      <c r="J125" s="215"/>
      <c r="K125" s="215"/>
      <c r="L125" s="215"/>
      <c r="M125" s="215"/>
      <c r="N125" s="215"/>
      <c r="O125" s="215"/>
      <c r="P125" s="215"/>
      <c r="Q125" s="215"/>
      <c r="R125" s="215"/>
      <c r="S125" s="215"/>
      <c r="T125" s="215"/>
      <c r="U125" s="215"/>
      <c r="V125" s="215"/>
      <c r="W125" s="215"/>
      <c r="X125" s="215"/>
      <c r="Y125" s="215"/>
      <c r="Z125" s="42"/>
      <c r="AB125" s="84" t="s">
        <v>116</v>
      </c>
      <c r="AC125" s="84" t="s">
        <v>117</v>
      </c>
      <c r="AD125" s="84" t="s">
        <v>118</v>
      </c>
    </row>
    <row r="126" spans="2:31" ht="30" customHeight="1" outlineLevel="1" x14ac:dyDescent="0.35">
      <c r="B126" s="57"/>
      <c r="C126" s="270" t="s">
        <v>119</v>
      </c>
      <c r="D126" s="271"/>
      <c r="E126" s="271"/>
      <c r="F126" s="271"/>
      <c r="G126" s="271"/>
      <c r="H126" s="271"/>
      <c r="I126" s="271"/>
      <c r="J126" s="271"/>
      <c r="K126" s="271"/>
      <c r="L126" s="272"/>
      <c r="M126" s="58" t="s">
        <v>46</v>
      </c>
      <c r="N126" s="58" t="s">
        <v>47</v>
      </c>
      <c r="O126" s="273" t="s">
        <v>79</v>
      </c>
      <c r="P126" s="274"/>
      <c r="Q126" s="274"/>
      <c r="R126" s="274"/>
      <c r="S126" s="274"/>
      <c r="T126" s="274"/>
      <c r="U126" s="274"/>
      <c r="V126" s="274"/>
      <c r="W126" s="274"/>
      <c r="X126" s="274"/>
      <c r="Y126" s="275"/>
      <c r="Z126" s="59"/>
      <c r="AB126" s="88">
        <f>SUM(AB127:AB138)*AC126</f>
        <v>9.7500000000000003E-2</v>
      </c>
      <c r="AC126" s="85">
        <v>0.25</v>
      </c>
      <c r="AD126" s="85">
        <f>AB126-AC126</f>
        <v>-0.1525</v>
      </c>
    </row>
    <row r="127" spans="2:31" ht="49.9" customHeight="1" outlineLevel="1" x14ac:dyDescent="0.35">
      <c r="B127" s="11"/>
      <c r="C127" s="51">
        <v>1</v>
      </c>
      <c r="D127" s="260" t="s">
        <v>170</v>
      </c>
      <c r="E127" s="261"/>
      <c r="F127" s="261"/>
      <c r="G127" s="261"/>
      <c r="H127" s="261"/>
      <c r="I127" s="261"/>
      <c r="J127" s="261"/>
      <c r="K127" s="261"/>
      <c r="L127" s="261"/>
      <c r="M127" s="67" t="s">
        <v>121</v>
      </c>
      <c r="N127" s="67"/>
      <c r="O127" s="254"/>
      <c r="P127" s="181"/>
      <c r="Q127" s="181"/>
      <c r="R127" s="181"/>
      <c r="S127" s="181"/>
      <c r="T127" s="181"/>
      <c r="U127" s="181"/>
      <c r="V127" s="181"/>
      <c r="W127" s="181"/>
      <c r="X127" s="181"/>
      <c r="Y127" s="255"/>
      <c r="Z127" s="13"/>
      <c r="AB127" s="105">
        <f t="shared" ref="AB127:AB138" si="3">+IF(ISBLANK(M127)=FALSE,1,0)*AC127</f>
        <v>0.13</v>
      </c>
      <c r="AC127" s="63">
        <v>0.13</v>
      </c>
    </row>
    <row r="128" spans="2:31" ht="49.9" customHeight="1" outlineLevel="1" x14ac:dyDescent="0.35">
      <c r="B128" s="11"/>
      <c r="C128" s="52">
        <v>2</v>
      </c>
      <c r="D128" s="260" t="s">
        <v>171</v>
      </c>
      <c r="E128" s="261"/>
      <c r="F128" s="261"/>
      <c r="G128" s="261"/>
      <c r="H128" s="261"/>
      <c r="I128" s="261"/>
      <c r="J128" s="261"/>
      <c r="K128" s="261"/>
      <c r="L128" s="261"/>
      <c r="M128" s="67"/>
      <c r="N128" s="67" t="s">
        <v>121</v>
      </c>
      <c r="O128" s="254"/>
      <c r="P128" s="181"/>
      <c r="Q128" s="181"/>
      <c r="R128" s="181"/>
      <c r="S128" s="181"/>
      <c r="T128" s="181"/>
      <c r="U128" s="181"/>
      <c r="V128" s="181"/>
      <c r="W128" s="181"/>
      <c r="X128" s="181"/>
      <c r="Y128" s="255"/>
      <c r="Z128" s="13"/>
      <c r="AB128" s="105">
        <f t="shared" si="3"/>
        <v>0</v>
      </c>
      <c r="AC128" s="63">
        <v>0.05</v>
      </c>
    </row>
    <row r="129" spans="2:31" ht="49.9" customHeight="1" outlineLevel="1" x14ac:dyDescent="0.35">
      <c r="B129" s="11"/>
      <c r="C129" s="51">
        <v>3</v>
      </c>
      <c r="D129" s="260" t="s">
        <v>172</v>
      </c>
      <c r="E129" s="261"/>
      <c r="F129" s="261"/>
      <c r="G129" s="261"/>
      <c r="H129" s="261"/>
      <c r="I129" s="261"/>
      <c r="J129" s="261"/>
      <c r="K129" s="261"/>
      <c r="L129" s="261"/>
      <c r="M129" s="67" t="s">
        <v>121</v>
      </c>
      <c r="N129" s="67"/>
      <c r="O129" s="254"/>
      <c r="P129" s="181"/>
      <c r="Q129" s="181"/>
      <c r="R129" s="181"/>
      <c r="S129" s="181"/>
      <c r="T129" s="181"/>
      <c r="U129" s="181"/>
      <c r="V129" s="181"/>
      <c r="W129" s="181"/>
      <c r="X129" s="181"/>
      <c r="Y129" s="255"/>
      <c r="Z129" s="13"/>
      <c r="AB129" s="105">
        <f>+IF(ISBLANK(N129)=FALSE,1,0)*AC129</f>
        <v>0</v>
      </c>
      <c r="AC129" s="63">
        <v>0.13</v>
      </c>
    </row>
    <row r="130" spans="2:31" ht="49.9" customHeight="1" outlineLevel="1" x14ac:dyDescent="0.35">
      <c r="B130" s="11"/>
      <c r="C130" s="51">
        <v>4</v>
      </c>
      <c r="D130" s="260" t="s">
        <v>173</v>
      </c>
      <c r="E130" s="261"/>
      <c r="F130" s="261"/>
      <c r="G130" s="261"/>
      <c r="H130" s="261"/>
      <c r="I130" s="261"/>
      <c r="J130" s="261"/>
      <c r="K130" s="261"/>
      <c r="L130" s="261"/>
      <c r="M130" s="67" t="s">
        <v>121</v>
      </c>
      <c r="N130" s="67"/>
      <c r="O130" s="254"/>
      <c r="P130" s="181"/>
      <c r="Q130" s="181"/>
      <c r="R130" s="181"/>
      <c r="S130" s="181"/>
      <c r="T130" s="181"/>
      <c r="U130" s="181"/>
      <c r="V130" s="181"/>
      <c r="W130" s="181"/>
      <c r="X130" s="181"/>
      <c r="Y130" s="255"/>
      <c r="Z130" s="13"/>
      <c r="AB130" s="105">
        <f>+IF(ISBLANK(N130)=FALSE,1,0)*AC130</f>
        <v>0</v>
      </c>
      <c r="AC130" s="63">
        <v>0.13</v>
      </c>
    </row>
    <row r="131" spans="2:31" ht="49.9" customHeight="1" outlineLevel="1" x14ac:dyDescent="0.35">
      <c r="B131" s="11"/>
      <c r="C131" s="51">
        <v>5</v>
      </c>
      <c r="D131" s="260" t="s">
        <v>174</v>
      </c>
      <c r="E131" s="261"/>
      <c r="F131" s="261"/>
      <c r="G131" s="261"/>
      <c r="H131" s="261"/>
      <c r="I131" s="261"/>
      <c r="J131" s="261"/>
      <c r="K131" s="261"/>
      <c r="L131" s="261"/>
      <c r="M131" s="67" t="s">
        <v>121</v>
      </c>
      <c r="N131" s="67"/>
      <c r="O131" s="254"/>
      <c r="P131" s="181"/>
      <c r="Q131" s="181"/>
      <c r="R131" s="181"/>
      <c r="S131" s="181"/>
      <c r="T131" s="181"/>
      <c r="U131" s="181"/>
      <c r="V131" s="181"/>
      <c r="W131" s="181"/>
      <c r="X131" s="181"/>
      <c r="Y131" s="255"/>
      <c r="Z131" s="13"/>
      <c r="AB131" s="105">
        <f t="shared" si="3"/>
        <v>0.13</v>
      </c>
      <c r="AC131" s="63">
        <v>0.13</v>
      </c>
    </row>
    <row r="132" spans="2:31" ht="49.9" customHeight="1" outlineLevel="1" x14ac:dyDescent="0.35">
      <c r="B132" s="11"/>
      <c r="C132" s="52">
        <v>6</v>
      </c>
      <c r="D132" s="260" t="s">
        <v>175</v>
      </c>
      <c r="E132" s="261"/>
      <c r="F132" s="261"/>
      <c r="G132" s="261"/>
      <c r="H132" s="261"/>
      <c r="I132" s="261"/>
      <c r="J132" s="261"/>
      <c r="K132" s="261"/>
      <c r="L132" s="261"/>
      <c r="M132" s="67"/>
      <c r="N132" s="67" t="s">
        <v>121</v>
      </c>
      <c r="O132" s="254"/>
      <c r="P132" s="181"/>
      <c r="Q132" s="181"/>
      <c r="R132" s="181"/>
      <c r="S132" s="181"/>
      <c r="T132" s="181"/>
      <c r="U132" s="181"/>
      <c r="V132" s="181"/>
      <c r="W132" s="181"/>
      <c r="X132" s="181"/>
      <c r="Y132" s="255"/>
      <c r="Z132" s="13"/>
      <c r="AB132" s="105">
        <f t="shared" si="3"/>
        <v>0</v>
      </c>
      <c r="AC132" s="63">
        <v>0.05</v>
      </c>
    </row>
    <row r="133" spans="2:31" ht="49.9" customHeight="1" outlineLevel="1" x14ac:dyDescent="0.35">
      <c r="B133" s="11"/>
      <c r="C133" s="52">
        <v>7</v>
      </c>
      <c r="D133" s="260" t="s">
        <v>176</v>
      </c>
      <c r="E133" s="261"/>
      <c r="F133" s="261"/>
      <c r="G133" s="261"/>
      <c r="H133" s="261"/>
      <c r="I133" s="261"/>
      <c r="J133" s="261"/>
      <c r="K133" s="261"/>
      <c r="L133" s="261"/>
      <c r="M133" s="67"/>
      <c r="N133" s="67" t="s">
        <v>121</v>
      </c>
      <c r="O133" s="254"/>
      <c r="P133" s="181"/>
      <c r="Q133" s="181"/>
      <c r="R133" s="181"/>
      <c r="S133" s="181"/>
      <c r="T133" s="181"/>
      <c r="U133" s="181"/>
      <c r="V133" s="181"/>
      <c r="W133" s="181"/>
      <c r="X133" s="181"/>
      <c r="Y133" s="255"/>
      <c r="Z133" s="13"/>
      <c r="AB133" s="105">
        <f t="shared" si="3"/>
        <v>0</v>
      </c>
      <c r="AC133" s="63">
        <v>0.05</v>
      </c>
    </row>
    <row r="134" spans="2:31" ht="49.9" customHeight="1" outlineLevel="1" x14ac:dyDescent="0.35">
      <c r="B134" s="11"/>
      <c r="C134" s="52">
        <v>8</v>
      </c>
      <c r="D134" s="252" t="s">
        <v>177</v>
      </c>
      <c r="E134" s="253"/>
      <c r="F134" s="253"/>
      <c r="G134" s="253"/>
      <c r="H134" s="253"/>
      <c r="I134" s="253"/>
      <c r="J134" s="253"/>
      <c r="K134" s="253"/>
      <c r="L134" s="253"/>
      <c r="M134" s="67"/>
      <c r="N134" s="67" t="s">
        <v>121</v>
      </c>
      <c r="O134" s="254"/>
      <c r="P134" s="181"/>
      <c r="Q134" s="181"/>
      <c r="R134" s="181"/>
      <c r="S134" s="181"/>
      <c r="T134" s="181"/>
      <c r="U134" s="181"/>
      <c r="V134" s="181"/>
      <c r="W134" s="181"/>
      <c r="X134" s="181"/>
      <c r="Y134" s="255"/>
      <c r="Z134" s="13"/>
      <c r="AB134" s="105">
        <f t="shared" si="3"/>
        <v>0</v>
      </c>
      <c r="AC134" s="63">
        <v>0.05</v>
      </c>
    </row>
    <row r="135" spans="2:31" ht="49.9" customHeight="1" outlineLevel="1" x14ac:dyDescent="0.35">
      <c r="B135" s="11"/>
      <c r="C135" s="51">
        <v>9</v>
      </c>
      <c r="D135" s="252" t="s">
        <v>178</v>
      </c>
      <c r="E135" s="253"/>
      <c r="F135" s="253"/>
      <c r="G135" s="253"/>
      <c r="H135" s="253"/>
      <c r="I135" s="253"/>
      <c r="J135" s="253"/>
      <c r="K135" s="253"/>
      <c r="L135" s="253"/>
      <c r="M135" s="67" t="s">
        <v>121</v>
      </c>
      <c r="N135" s="67"/>
      <c r="O135" s="254"/>
      <c r="P135" s="181"/>
      <c r="Q135" s="181"/>
      <c r="R135" s="181"/>
      <c r="S135" s="181"/>
      <c r="T135" s="181"/>
      <c r="U135" s="181"/>
      <c r="V135" s="181"/>
      <c r="W135" s="181"/>
      <c r="X135" s="181"/>
      <c r="Y135" s="255"/>
      <c r="Z135" s="13"/>
      <c r="AB135" s="105">
        <f t="shared" si="3"/>
        <v>0.13</v>
      </c>
      <c r="AC135" s="63">
        <v>0.13</v>
      </c>
    </row>
    <row r="136" spans="2:31" ht="49.9" customHeight="1" outlineLevel="1" x14ac:dyDescent="0.35">
      <c r="B136" s="11"/>
      <c r="C136" s="52">
        <v>10</v>
      </c>
      <c r="D136" s="252" t="s">
        <v>179</v>
      </c>
      <c r="E136" s="253"/>
      <c r="F136" s="253"/>
      <c r="G136" s="253"/>
      <c r="H136" s="253"/>
      <c r="I136" s="253"/>
      <c r="J136" s="253"/>
      <c r="K136" s="253"/>
      <c r="L136" s="253"/>
      <c r="M136" s="67"/>
      <c r="N136" s="67" t="s">
        <v>121</v>
      </c>
      <c r="O136" s="254"/>
      <c r="P136" s="181"/>
      <c r="Q136" s="181"/>
      <c r="R136" s="181"/>
      <c r="S136" s="181"/>
      <c r="T136" s="181"/>
      <c r="U136" s="181"/>
      <c r="V136" s="181"/>
      <c r="W136" s="181"/>
      <c r="X136" s="181"/>
      <c r="Y136" s="255"/>
      <c r="Z136" s="13"/>
      <c r="AB136" s="105">
        <f t="shared" si="3"/>
        <v>0</v>
      </c>
      <c r="AC136" s="63">
        <v>0.05</v>
      </c>
    </row>
    <row r="137" spans="2:31" ht="49.9" customHeight="1" outlineLevel="1" x14ac:dyDescent="0.35">
      <c r="B137" s="11"/>
      <c r="C137" s="96">
        <v>11</v>
      </c>
      <c r="D137" s="283" t="s">
        <v>180</v>
      </c>
      <c r="E137" s="284"/>
      <c r="F137" s="284"/>
      <c r="G137" s="284"/>
      <c r="H137" s="284"/>
      <c r="I137" s="284"/>
      <c r="J137" s="284"/>
      <c r="K137" s="284"/>
      <c r="L137" s="284"/>
      <c r="M137" s="90"/>
      <c r="N137" s="90" t="s">
        <v>121</v>
      </c>
      <c r="O137" s="285"/>
      <c r="P137" s="286"/>
      <c r="Q137" s="286"/>
      <c r="R137" s="286"/>
      <c r="S137" s="286"/>
      <c r="T137" s="286"/>
      <c r="U137" s="286"/>
      <c r="V137" s="286"/>
      <c r="W137" s="286"/>
      <c r="X137" s="286"/>
      <c r="Y137" s="287"/>
      <c r="Z137" s="13"/>
      <c r="AB137" s="105">
        <f t="shared" si="3"/>
        <v>0</v>
      </c>
      <c r="AC137" s="63">
        <v>0.05</v>
      </c>
      <c r="AD137" s="100"/>
      <c r="AE137" s="82"/>
    </row>
    <row r="138" spans="2:31" ht="49.9" customHeight="1" outlineLevel="1" x14ac:dyDescent="0.35">
      <c r="B138" s="27"/>
      <c r="C138" s="52">
        <v>12</v>
      </c>
      <c r="D138" s="260" t="s">
        <v>181</v>
      </c>
      <c r="E138" s="261"/>
      <c r="F138" s="261"/>
      <c r="G138" s="261"/>
      <c r="H138" s="261"/>
      <c r="I138" s="261"/>
      <c r="J138" s="261"/>
      <c r="K138" s="261"/>
      <c r="L138" s="261"/>
      <c r="M138" s="67"/>
      <c r="N138" s="67" t="s">
        <v>121</v>
      </c>
      <c r="O138" s="254"/>
      <c r="P138" s="181"/>
      <c r="Q138" s="181"/>
      <c r="R138" s="181"/>
      <c r="S138" s="181"/>
      <c r="T138" s="181"/>
      <c r="U138" s="181"/>
      <c r="V138" s="181"/>
      <c r="W138" s="181"/>
      <c r="X138" s="181"/>
      <c r="Y138" s="255"/>
      <c r="Z138" s="97"/>
      <c r="AB138" s="106">
        <f t="shared" si="3"/>
        <v>0</v>
      </c>
      <c r="AC138" s="86">
        <v>0.05</v>
      </c>
      <c r="AD138" s="87"/>
      <c r="AE138" s="53"/>
    </row>
    <row r="139" spans="2:31" ht="7.9" customHeight="1" x14ac:dyDescent="0.35">
      <c r="B139" s="17"/>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9"/>
    </row>
    <row r="140" spans="2:31" ht="17.25" customHeight="1" x14ac:dyDescent="0.4">
      <c r="B140" s="41"/>
      <c r="C140" s="277" t="s">
        <v>182</v>
      </c>
      <c r="D140" s="277"/>
      <c r="E140" s="277"/>
      <c r="F140" s="277"/>
      <c r="G140" s="277"/>
      <c r="H140" s="277"/>
      <c r="I140" s="277"/>
      <c r="J140" s="277"/>
      <c r="K140" s="277"/>
      <c r="L140" s="277"/>
      <c r="M140" s="277"/>
      <c r="N140" s="277"/>
      <c r="O140" s="277"/>
      <c r="P140" s="277"/>
      <c r="Q140" s="277"/>
      <c r="R140" s="277"/>
      <c r="S140" s="277"/>
      <c r="T140" s="277"/>
      <c r="U140" s="277"/>
      <c r="V140" s="277"/>
      <c r="W140" s="277"/>
      <c r="X140" s="277"/>
      <c r="Y140" s="277"/>
      <c r="Z140" s="42"/>
    </row>
    <row r="141" spans="2:31" ht="409.6" customHeight="1" x14ac:dyDescent="0.35">
      <c r="C141" s="278" t="s">
        <v>183</v>
      </c>
      <c r="D141" s="278"/>
      <c r="E141" s="278"/>
      <c r="F141" s="278"/>
      <c r="G141" s="278"/>
      <c r="H141" s="278"/>
      <c r="I141" s="278"/>
      <c r="J141" s="278"/>
      <c r="K141" s="278"/>
      <c r="L141" s="278"/>
      <c r="M141" s="278"/>
      <c r="N141" s="278"/>
      <c r="O141" s="278"/>
      <c r="P141" s="278"/>
      <c r="Q141" s="278"/>
      <c r="R141" s="278"/>
      <c r="S141" s="278"/>
      <c r="T141" s="278"/>
      <c r="U141" s="278"/>
      <c r="V141" s="278"/>
      <c r="W141" s="278"/>
      <c r="X141" s="278"/>
      <c r="Y141" s="278"/>
    </row>
    <row r="142" spans="2:31" x14ac:dyDescent="0.35">
      <c r="C142" s="279"/>
      <c r="D142" s="279"/>
      <c r="E142" s="279"/>
      <c r="F142" s="279"/>
      <c r="G142" s="279"/>
      <c r="H142" s="279"/>
      <c r="I142" s="279"/>
      <c r="J142" s="279"/>
      <c r="K142" s="279"/>
      <c r="L142" s="279"/>
      <c r="M142" s="279"/>
      <c r="N142" s="279"/>
      <c r="O142" s="279"/>
      <c r="P142" s="279"/>
      <c r="Q142" s="279"/>
      <c r="R142" s="279"/>
      <c r="S142" s="279"/>
      <c r="T142" s="279"/>
      <c r="U142" s="279"/>
      <c r="V142" s="279"/>
      <c r="W142" s="279"/>
      <c r="X142" s="279"/>
      <c r="Y142" s="279"/>
    </row>
    <row r="143" spans="2:31" x14ac:dyDescent="0.35">
      <c r="C143" s="279"/>
      <c r="D143" s="279"/>
      <c r="E143" s="279"/>
      <c r="F143" s="279"/>
      <c r="G143" s="279"/>
      <c r="H143" s="279"/>
      <c r="I143" s="279"/>
      <c r="J143" s="279"/>
      <c r="K143" s="279"/>
      <c r="L143" s="279"/>
      <c r="M143" s="279"/>
      <c r="N143" s="279"/>
      <c r="O143" s="279"/>
      <c r="P143" s="279"/>
      <c r="Q143" s="279"/>
      <c r="R143" s="279"/>
      <c r="S143" s="279"/>
      <c r="T143" s="279"/>
      <c r="U143" s="279"/>
      <c r="V143" s="279"/>
      <c r="W143" s="279"/>
      <c r="X143" s="279"/>
      <c r="Y143" s="279"/>
    </row>
    <row r="144" spans="2:31" x14ac:dyDescent="0.35">
      <c r="C144" s="279"/>
      <c r="D144" s="279"/>
      <c r="E144" s="279"/>
      <c r="F144" s="279"/>
      <c r="G144" s="279"/>
      <c r="H144" s="279"/>
      <c r="I144" s="279"/>
      <c r="J144" s="279"/>
      <c r="K144" s="279"/>
      <c r="L144" s="279"/>
      <c r="M144" s="279"/>
      <c r="N144" s="279"/>
      <c r="O144" s="279"/>
      <c r="P144" s="279"/>
      <c r="Q144" s="279"/>
      <c r="R144" s="279"/>
      <c r="S144" s="279"/>
      <c r="T144" s="279"/>
      <c r="U144" s="279"/>
      <c r="V144" s="279"/>
      <c r="W144" s="279"/>
      <c r="X144" s="279"/>
      <c r="Y144" s="279"/>
    </row>
    <row r="145" spans="3:25" ht="12" customHeight="1" x14ac:dyDescent="0.35">
      <c r="C145" s="279"/>
      <c r="D145" s="279"/>
      <c r="E145" s="279"/>
      <c r="F145" s="279"/>
      <c r="G145" s="279"/>
      <c r="H145" s="279"/>
      <c r="I145" s="279"/>
      <c r="J145" s="279"/>
      <c r="K145" s="279"/>
      <c r="L145" s="279"/>
      <c r="M145" s="279"/>
      <c r="N145" s="279"/>
      <c r="O145" s="279"/>
      <c r="P145" s="279"/>
      <c r="Q145" s="279"/>
      <c r="R145" s="279"/>
      <c r="S145" s="279"/>
      <c r="T145" s="279"/>
      <c r="U145" s="279"/>
      <c r="V145" s="279"/>
      <c r="W145" s="279"/>
      <c r="X145" s="279"/>
      <c r="Y145" s="279"/>
    </row>
    <row r="146" spans="3:25" x14ac:dyDescent="0.35">
      <c r="C146" s="279"/>
      <c r="D146" s="279"/>
      <c r="E146" s="279"/>
      <c r="F146" s="279"/>
      <c r="G146" s="279"/>
      <c r="H146" s="279"/>
      <c r="I146" s="279"/>
      <c r="J146" s="279"/>
      <c r="K146" s="279"/>
      <c r="L146" s="279"/>
      <c r="M146" s="279"/>
      <c r="N146" s="279"/>
      <c r="O146" s="279"/>
      <c r="P146" s="279"/>
      <c r="Q146" s="279"/>
      <c r="R146" s="279"/>
      <c r="S146" s="279"/>
      <c r="T146" s="279"/>
      <c r="U146" s="279"/>
      <c r="V146" s="279"/>
      <c r="W146" s="279"/>
      <c r="X146" s="279"/>
      <c r="Y146" s="279"/>
    </row>
    <row r="147" spans="3:25" x14ac:dyDescent="0.35">
      <c r="C147" s="279"/>
      <c r="D147" s="279"/>
      <c r="E147" s="279"/>
      <c r="F147" s="279"/>
      <c r="G147" s="279"/>
      <c r="H147" s="279"/>
      <c r="I147" s="279"/>
      <c r="J147" s="279"/>
      <c r="K147" s="279"/>
      <c r="L147" s="279"/>
      <c r="M147" s="279"/>
      <c r="N147" s="279"/>
      <c r="O147" s="279"/>
      <c r="P147" s="279"/>
      <c r="Q147" s="279"/>
      <c r="R147" s="279"/>
      <c r="S147" s="279"/>
      <c r="T147" s="279"/>
      <c r="U147" s="279"/>
      <c r="V147" s="279"/>
      <c r="W147" s="279"/>
      <c r="X147" s="279"/>
      <c r="Y147" s="279"/>
    </row>
    <row r="148" spans="3:25" x14ac:dyDescent="0.35">
      <c r="C148" s="279"/>
      <c r="D148" s="279"/>
      <c r="E148" s="279"/>
      <c r="F148" s="279"/>
      <c r="G148" s="279"/>
      <c r="H148" s="279"/>
      <c r="I148" s="279"/>
      <c r="J148" s="279"/>
      <c r="K148" s="279"/>
      <c r="L148" s="279"/>
      <c r="M148" s="279"/>
      <c r="N148" s="279"/>
      <c r="O148" s="279"/>
      <c r="P148" s="279"/>
      <c r="Q148" s="279"/>
      <c r="R148" s="279"/>
      <c r="S148" s="279"/>
      <c r="T148" s="279"/>
      <c r="U148" s="279"/>
      <c r="V148" s="279"/>
      <c r="W148" s="279"/>
      <c r="X148" s="279"/>
      <c r="Y148" s="279"/>
    </row>
    <row r="149" spans="3:25" x14ac:dyDescent="0.35">
      <c r="C149" s="279"/>
      <c r="D149" s="279"/>
      <c r="E149" s="279"/>
      <c r="F149" s="279"/>
      <c r="G149" s="279"/>
      <c r="H149" s="279"/>
      <c r="I149" s="279"/>
      <c r="J149" s="279"/>
      <c r="K149" s="279"/>
      <c r="L149" s="279"/>
      <c r="M149" s="279"/>
      <c r="N149" s="279"/>
      <c r="O149" s="279"/>
      <c r="P149" s="279"/>
      <c r="Q149" s="279"/>
      <c r="R149" s="279"/>
      <c r="S149" s="279"/>
      <c r="T149" s="279"/>
      <c r="U149" s="279"/>
      <c r="V149" s="279"/>
      <c r="W149" s="279"/>
      <c r="X149" s="279"/>
      <c r="Y149" s="279"/>
    </row>
    <row r="150" spans="3:25" x14ac:dyDescent="0.35">
      <c r="C150" s="279"/>
      <c r="D150" s="279"/>
      <c r="E150" s="279"/>
      <c r="F150" s="279"/>
      <c r="G150" s="279"/>
      <c r="H150" s="279"/>
      <c r="I150" s="279"/>
      <c r="J150" s="279"/>
      <c r="K150" s="279"/>
      <c r="L150" s="279"/>
      <c r="M150" s="279"/>
      <c r="N150" s="279"/>
      <c r="O150" s="279"/>
      <c r="P150" s="279"/>
      <c r="Q150" s="279"/>
      <c r="R150" s="279"/>
      <c r="S150" s="279"/>
      <c r="T150" s="279"/>
      <c r="U150" s="279"/>
      <c r="V150" s="279"/>
      <c r="W150" s="279"/>
      <c r="X150" s="279"/>
      <c r="Y150" s="279"/>
    </row>
    <row r="151" spans="3:25" x14ac:dyDescent="0.35">
      <c r="C151" s="279"/>
      <c r="D151" s="279"/>
      <c r="E151" s="279"/>
      <c r="F151" s="279"/>
      <c r="G151" s="279"/>
      <c r="H151" s="279"/>
      <c r="I151" s="279"/>
      <c r="J151" s="279"/>
      <c r="K151" s="279"/>
      <c r="L151" s="279"/>
      <c r="M151" s="279"/>
      <c r="N151" s="279"/>
      <c r="O151" s="279"/>
      <c r="P151" s="279"/>
      <c r="Q151" s="279"/>
      <c r="R151" s="279"/>
      <c r="S151" s="279"/>
      <c r="T151" s="279"/>
      <c r="U151" s="279"/>
      <c r="V151" s="279"/>
      <c r="W151" s="279"/>
      <c r="X151" s="279"/>
      <c r="Y151" s="279"/>
    </row>
    <row r="152" spans="3:25" x14ac:dyDescent="0.35">
      <c r="C152" s="279"/>
      <c r="D152" s="279"/>
      <c r="E152" s="279"/>
      <c r="F152" s="279"/>
      <c r="G152" s="279"/>
      <c r="H152" s="279"/>
      <c r="I152" s="279"/>
      <c r="J152" s="279"/>
      <c r="K152" s="279"/>
      <c r="L152" s="279"/>
      <c r="M152" s="279"/>
      <c r="N152" s="279"/>
      <c r="O152" s="279"/>
      <c r="P152" s="279"/>
      <c r="Q152" s="279"/>
      <c r="R152" s="279"/>
      <c r="S152" s="279"/>
      <c r="T152" s="279"/>
      <c r="U152" s="279"/>
      <c r="V152" s="279"/>
      <c r="W152" s="279"/>
      <c r="X152" s="279"/>
      <c r="Y152" s="279"/>
    </row>
    <row r="153" spans="3:25" x14ac:dyDescent="0.35">
      <c r="C153" s="279"/>
      <c r="D153" s="279"/>
      <c r="E153" s="279"/>
      <c r="F153" s="279"/>
      <c r="G153" s="279"/>
      <c r="H153" s="279"/>
      <c r="I153" s="279"/>
      <c r="J153" s="279"/>
      <c r="K153" s="279"/>
      <c r="L153" s="279"/>
      <c r="M153" s="279"/>
      <c r="N153" s="279"/>
      <c r="O153" s="279"/>
      <c r="P153" s="279"/>
      <c r="Q153" s="279"/>
      <c r="R153" s="279"/>
      <c r="S153" s="279"/>
      <c r="T153" s="279"/>
      <c r="U153" s="279"/>
      <c r="V153" s="279"/>
      <c r="W153" s="279"/>
      <c r="X153" s="279"/>
      <c r="Y153" s="279"/>
    </row>
    <row r="154" spans="3:25" x14ac:dyDescent="0.35">
      <c r="C154" s="279"/>
      <c r="D154" s="279"/>
      <c r="E154" s="279"/>
      <c r="F154" s="279"/>
      <c r="G154" s="279"/>
      <c r="H154" s="279"/>
      <c r="I154" s="279"/>
      <c r="J154" s="279"/>
      <c r="K154" s="279"/>
      <c r="L154" s="279"/>
      <c r="M154" s="279"/>
      <c r="N154" s="279"/>
      <c r="O154" s="279"/>
      <c r="P154" s="279"/>
      <c r="Q154" s="279"/>
      <c r="R154" s="279"/>
      <c r="S154" s="279"/>
      <c r="T154" s="279"/>
      <c r="U154" s="279"/>
      <c r="V154" s="279"/>
      <c r="W154" s="279"/>
      <c r="X154" s="279"/>
      <c r="Y154" s="279"/>
    </row>
    <row r="155" spans="3:25" x14ac:dyDescent="0.35">
      <c r="C155" s="279"/>
      <c r="D155" s="279"/>
      <c r="E155" s="279"/>
      <c r="F155" s="279"/>
      <c r="G155" s="279"/>
      <c r="H155" s="279"/>
      <c r="I155" s="279"/>
      <c r="J155" s="279"/>
      <c r="K155" s="279"/>
      <c r="L155" s="279"/>
      <c r="M155" s="279"/>
      <c r="N155" s="279"/>
      <c r="O155" s="279"/>
      <c r="P155" s="279"/>
      <c r="Q155" s="279"/>
      <c r="R155" s="279"/>
      <c r="S155" s="279"/>
      <c r="T155" s="279"/>
      <c r="U155" s="279"/>
      <c r="V155" s="279"/>
      <c r="W155" s="279"/>
      <c r="X155" s="279"/>
      <c r="Y155" s="279"/>
    </row>
    <row r="156" spans="3:25" x14ac:dyDescent="0.35">
      <c r="C156" s="279"/>
      <c r="D156" s="279"/>
      <c r="E156" s="279"/>
      <c r="F156" s="279"/>
      <c r="G156" s="279"/>
      <c r="H156" s="279"/>
      <c r="I156" s="279"/>
      <c r="J156" s="279"/>
      <c r="K156" s="279"/>
      <c r="L156" s="279"/>
      <c r="M156" s="279"/>
      <c r="N156" s="279"/>
      <c r="O156" s="279"/>
      <c r="P156" s="279"/>
      <c r="Q156" s="279"/>
      <c r="R156" s="279"/>
      <c r="S156" s="279"/>
      <c r="T156" s="279"/>
      <c r="U156" s="279"/>
      <c r="V156" s="279"/>
      <c r="W156" s="279"/>
      <c r="X156" s="279"/>
      <c r="Y156" s="279"/>
    </row>
    <row r="157" spans="3:25" x14ac:dyDescent="0.35">
      <c r="C157" s="279"/>
      <c r="D157" s="279"/>
      <c r="E157" s="279"/>
      <c r="F157" s="279"/>
      <c r="G157" s="279"/>
      <c r="H157" s="279"/>
      <c r="I157" s="279"/>
      <c r="J157" s="279"/>
      <c r="K157" s="279"/>
      <c r="L157" s="279"/>
      <c r="M157" s="279"/>
      <c r="N157" s="279"/>
      <c r="O157" s="279"/>
      <c r="P157" s="279"/>
      <c r="Q157" s="279"/>
      <c r="R157" s="279"/>
      <c r="S157" s="279"/>
      <c r="T157" s="279"/>
      <c r="U157" s="279"/>
      <c r="V157" s="279"/>
      <c r="W157" s="279"/>
      <c r="X157" s="279"/>
      <c r="Y157" s="279"/>
    </row>
    <row r="158" spans="3:25" x14ac:dyDescent="0.35">
      <c r="C158" s="279"/>
      <c r="D158" s="279"/>
      <c r="E158" s="279"/>
      <c r="F158" s="279"/>
      <c r="G158" s="279"/>
      <c r="H158" s="279"/>
      <c r="I158" s="279"/>
      <c r="J158" s="279"/>
      <c r="K158" s="279"/>
      <c r="L158" s="279"/>
      <c r="M158" s="279"/>
      <c r="N158" s="279"/>
      <c r="O158" s="279"/>
      <c r="P158" s="279"/>
      <c r="Q158" s="279"/>
      <c r="R158" s="279"/>
      <c r="S158" s="279"/>
      <c r="T158" s="279"/>
      <c r="U158" s="279"/>
      <c r="V158" s="279"/>
      <c r="W158" s="279"/>
      <c r="X158" s="279"/>
      <c r="Y158" s="279"/>
    </row>
    <row r="159" spans="3:25" x14ac:dyDescent="0.35">
      <c r="C159" s="279"/>
      <c r="D159" s="279"/>
      <c r="E159" s="279"/>
      <c r="F159" s="279"/>
      <c r="G159" s="279"/>
      <c r="H159" s="279"/>
      <c r="I159" s="279"/>
      <c r="J159" s="279"/>
      <c r="K159" s="279"/>
      <c r="L159" s="279"/>
      <c r="M159" s="279"/>
      <c r="N159" s="279"/>
      <c r="O159" s="279"/>
      <c r="P159" s="279"/>
      <c r="Q159" s="279"/>
      <c r="R159" s="279"/>
      <c r="S159" s="279"/>
      <c r="T159" s="279"/>
      <c r="U159" s="279"/>
      <c r="V159" s="279"/>
      <c r="W159" s="279"/>
      <c r="X159" s="279"/>
      <c r="Y159" s="279"/>
    </row>
    <row r="160" spans="3:25" x14ac:dyDescent="0.35">
      <c r="C160" s="279"/>
      <c r="D160" s="279"/>
      <c r="E160" s="279"/>
      <c r="F160" s="279"/>
      <c r="G160" s="279"/>
      <c r="H160" s="279"/>
      <c r="I160" s="279"/>
      <c r="J160" s="279"/>
      <c r="K160" s="279"/>
      <c r="L160" s="279"/>
      <c r="M160" s="279"/>
      <c r="N160" s="279"/>
      <c r="O160" s="279"/>
      <c r="P160" s="279"/>
      <c r="Q160" s="279"/>
      <c r="R160" s="279"/>
      <c r="S160" s="279"/>
      <c r="T160" s="279"/>
      <c r="U160" s="279"/>
      <c r="V160" s="279"/>
      <c r="W160" s="279"/>
      <c r="X160" s="279"/>
      <c r="Y160" s="279"/>
    </row>
    <row r="161" spans="3:25" x14ac:dyDescent="0.35">
      <c r="C161" s="279"/>
      <c r="D161" s="279"/>
      <c r="E161" s="279"/>
      <c r="F161" s="279"/>
      <c r="G161" s="279"/>
      <c r="H161" s="279"/>
      <c r="I161" s="279"/>
      <c r="J161" s="279"/>
      <c r="K161" s="279"/>
      <c r="L161" s="279"/>
      <c r="M161" s="279"/>
      <c r="N161" s="279"/>
      <c r="O161" s="279"/>
      <c r="P161" s="279"/>
      <c r="Q161" s="279"/>
      <c r="R161" s="279"/>
      <c r="S161" s="279"/>
      <c r="T161" s="279"/>
      <c r="U161" s="279"/>
      <c r="V161" s="279"/>
      <c r="W161" s="279"/>
      <c r="X161" s="279"/>
      <c r="Y161" s="279"/>
    </row>
    <row r="162" spans="3:25" x14ac:dyDescent="0.35">
      <c r="C162" s="279"/>
      <c r="D162" s="279"/>
      <c r="E162" s="279"/>
      <c r="F162" s="279"/>
      <c r="G162" s="279"/>
      <c r="H162" s="279"/>
      <c r="I162" s="279"/>
      <c r="J162" s="279"/>
      <c r="K162" s="279"/>
      <c r="L162" s="279"/>
      <c r="M162" s="279"/>
      <c r="N162" s="279"/>
      <c r="O162" s="279"/>
      <c r="P162" s="279"/>
      <c r="Q162" s="279"/>
      <c r="R162" s="279"/>
      <c r="S162" s="279"/>
      <c r="T162" s="279"/>
      <c r="U162" s="279"/>
      <c r="V162" s="279"/>
      <c r="W162" s="279"/>
      <c r="X162" s="279"/>
      <c r="Y162" s="279"/>
    </row>
  </sheetData>
  <mergeCells count="227">
    <mergeCell ref="D138:L138"/>
    <mergeCell ref="O138:Y138"/>
    <mergeCell ref="C140:Y140"/>
    <mergeCell ref="C141:Y162"/>
    <mergeCell ref="U11:V11"/>
    <mergeCell ref="W11:X11"/>
    <mergeCell ref="C119:F121"/>
    <mergeCell ref="D135:L135"/>
    <mergeCell ref="O135:Y135"/>
    <mergeCell ref="D136:L136"/>
    <mergeCell ref="O136:Y136"/>
    <mergeCell ref="D137:L137"/>
    <mergeCell ref="O137:Y137"/>
    <mergeCell ref="D132:L132"/>
    <mergeCell ref="O132:Y132"/>
    <mergeCell ref="D133:L133"/>
    <mergeCell ref="O133:Y133"/>
    <mergeCell ref="D134:L134"/>
    <mergeCell ref="O134:Y134"/>
    <mergeCell ref="D129:L129"/>
    <mergeCell ref="O129:Y129"/>
    <mergeCell ref="D130:L130"/>
    <mergeCell ref="O130:Y130"/>
    <mergeCell ref="D131:L131"/>
    <mergeCell ref="O131:Y131"/>
    <mergeCell ref="C125:Y125"/>
    <mergeCell ref="C126:L126"/>
    <mergeCell ref="O126:Y126"/>
    <mergeCell ref="D127:L127"/>
    <mergeCell ref="O127:Y127"/>
    <mergeCell ref="D128:L128"/>
    <mergeCell ref="O128:Y128"/>
    <mergeCell ref="D108:L108"/>
    <mergeCell ref="O108:Y108"/>
    <mergeCell ref="D109:L109"/>
    <mergeCell ref="O109:Y109"/>
    <mergeCell ref="D110:L110"/>
    <mergeCell ref="O110:Y110"/>
    <mergeCell ref="D105:L105"/>
    <mergeCell ref="O105:Y105"/>
    <mergeCell ref="D106:L106"/>
    <mergeCell ref="O106:Y106"/>
    <mergeCell ref="D107:L107"/>
    <mergeCell ref="O107:Y107"/>
    <mergeCell ref="D102:L102"/>
    <mergeCell ref="O102:Y102"/>
    <mergeCell ref="D103:L103"/>
    <mergeCell ref="O103:Y103"/>
    <mergeCell ref="D104:L104"/>
    <mergeCell ref="O104:Y104"/>
    <mergeCell ref="D97:L97"/>
    <mergeCell ref="O97:Y97"/>
    <mergeCell ref="D98:L98"/>
    <mergeCell ref="O98:Y98"/>
    <mergeCell ref="C100:Y100"/>
    <mergeCell ref="C101:L101"/>
    <mergeCell ref="O101:Y101"/>
    <mergeCell ref="D94:L94"/>
    <mergeCell ref="O94:Y94"/>
    <mergeCell ref="D95:L95"/>
    <mergeCell ref="O95:Y95"/>
    <mergeCell ref="D96:L96"/>
    <mergeCell ref="O96:Y96"/>
    <mergeCell ref="C90:Y90"/>
    <mergeCell ref="D91:L91"/>
    <mergeCell ref="O91:Y91"/>
    <mergeCell ref="D92:L92"/>
    <mergeCell ref="O92:Y92"/>
    <mergeCell ref="D93:L93"/>
    <mergeCell ref="O93:Y93"/>
    <mergeCell ref="C86:Y86"/>
    <mergeCell ref="C87:L87"/>
    <mergeCell ref="O87:Y87"/>
    <mergeCell ref="D88:L88"/>
    <mergeCell ref="O88:Y88"/>
    <mergeCell ref="D89:L89"/>
    <mergeCell ref="O89:Y89"/>
    <mergeCell ref="D82:L82"/>
    <mergeCell ref="O82:Y82"/>
    <mergeCell ref="D83:L83"/>
    <mergeCell ref="O83:Y83"/>
    <mergeCell ref="D84:L84"/>
    <mergeCell ref="O84:Y84"/>
    <mergeCell ref="D79:L79"/>
    <mergeCell ref="O79:Y79"/>
    <mergeCell ref="D80:L80"/>
    <mergeCell ref="O80:Y80"/>
    <mergeCell ref="D81:L81"/>
    <mergeCell ref="O81:Y81"/>
    <mergeCell ref="C75:Y75"/>
    <mergeCell ref="C76:L76"/>
    <mergeCell ref="O76:Y76"/>
    <mergeCell ref="D77:L77"/>
    <mergeCell ref="O77:Y77"/>
    <mergeCell ref="D78:L78"/>
    <mergeCell ref="O78:Y78"/>
    <mergeCell ref="C67:D67"/>
    <mergeCell ref="I67:J67"/>
    <mergeCell ref="K67:Y67"/>
    <mergeCell ref="M68:Y68"/>
    <mergeCell ref="I72:K72"/>
    <mergeCell ref="M72:Q72"/>
    <mergeCell ref="S72:Y72"/>
    <mergeCell ref="E61:Y61"/>
    <mergeCell ref="E62:Y62"/>
    <mergeCell ref="E63:Y63"/>
    <mergeCell ref="E64:Y64"/>
    <mergeCell ref="E65:Y65"/>
    <mergeCell ref="E66:Y66"/>
    <mergeCell ref="D57:L57"/>
    <mergeCell ref="M57:Y57"/>
    <mergeCell ref="C58:L58"/>
    <mergeCell ref="M58:Y58"/>
    <mergeCell ref="E59:Y59"/>
    <mergeCell ref="E60:Y60"/>
    <mergeCell ref="D53:L53"/>
    <mergeCell ref="M53:Y53"/>
    <mergeCell ref="C54:Y54"/>
    <mergeCell ref="C55:Y55"/>
    <mergeCell ref="D56:L56"/>
    <mergeCell ref="M56:Y56"/>
    <mergeCell ref="O49:Y49"/>
    <mergeCell ref="D50:L50"/>
    <mergeCell ref="M50:Y50"/>
    <mergeCell ref="D51:L51"/>
    <mergeCell ref="M51:Y51"/>
    <mergeCell ref="D52:L52"/>
    <mergeCell ref="M52:Y52"/>
    <mergeCell ref="C45:Y45"/>
    <mergeCell ref="C46:L46"/>
    <mergeCell ref="O46:Y46"/>
    <mergeCell ref="C47:C49"/>
    <mergeCell ref="D47:L49"/>
    <mergeCell ref="M47:N47"/>
    <mergeCell ref="O47:Y47"/>
    <mergeCell ref="M48:N48"/>
    <mergeCell ref="O48:Y48"/>
    <mergeCell ref="M49:N49"/>
    <mergeCell ref="D41:E41"/>
    <mergeCell ref="F41:V41"/>
    <mergeCell ref="W41:X41"/>
    <mergeCell ref="AD41:AE41"/>
    <mergeCell ref="D42:E42"/>
    <mergeCell ref="F42:V42"/>
    <mergeCell ref="W42:X42"/>
    <mergeCell ref="AD42:AE42"/>
    <mergeCell ref="D39:E39"/>
    <mergeCell ref="F39:V39"/>
    <mergeCell ref="W39:X39"/>
    <mergeCell ref="AD39:AE39"/>
    <mergeCell ref="D40:E40"/>
    <mergeCell ref="F40:V40"/>
    <mergeCell ref="W40:X40"/>
    <mergeCell ref="AD40:AE40"/>
    <mergeCell ref="C36:Y36"/>
    <mergeCell ref="C37:Y37"/>
    <mergeCell ref="D38:E38"/>
    <mergeCell ref="F38:V38"/>
    <mergeCell ref="W38:X38"/>
    <mergeCell ref="AD38:AE38"/>
    <mergeCell ref="C31:I31"/>
    <mergeCell ref="C32:I32"/>
    <mergeCell ref="J32:Q32"/>
    <mergeCell ref="R32:U32"/>
    <mergeCell ref="C33:I33"/>
    <mergeCell ref="C34:Y34"/>
    <mergeCell ref="C27:I27"/>
    <mergeCell ref="C28:I28"/>
    <mergeCell ref="J28:Q28"/>
    <mergeCell ref="R28:U28"/>
    <mergeCell ref="C29:I29"/>
    <mergeCell ref="C30:I30"/>
    <mergeCell ref="J30:Q30"/>
    <mergeCell ref="R30:U30"/>
    <mergeCell ref="C24:Y24"/>
    <mergeCell ref="C25:I25"/>
    <mergeCell ref="J25:Q25"/>
    <mergeCell ref="R25:U25"/>
    <mergeCell ref="V25:Y25"/>
    <mergeCell ref="C26:I26"/>
    <mergeCell ref="J26:Q26"/>
    <mergeCell ref="R26:U26"/>
    <mergeCell ref="C21:Y21"/>
    <mergeCell ref="C22:G22"/>
    <mergeCell ref="H22:I22"/>
    <mergeCell ref="J22:K22"/>
    <mergeCell ref="L22:Y22"/>
    <mergeCell ref="C23:G23"/>
    <mergeCell ref="H18:Y18"/>
    <mergeCell ref="C19:H19"/>
    <mergeCell ref="J19:O19"/>
    <mergeCell ref="R19:U19"/>
    <mergeCell ref="W19:Y19"/>
    <mergeCell ref="C20:G20"/>
    <mergeCell ref="J20:O20"/>
    <mergeCell ref="I14:Y14"/>
    <mergeCell ref="E16:G16"/>
    <mergeCell ref="M16:P16"/>
    <mergeCell ref="R16:U16"/>
    <mergeCell ref="W16:Y16"/>
    <mergeCell ref="E17:G17"/>
    <mergeCell ref="M17:P17"/>
    <mergeCell ref="R17:U17"/>
    <mergeCell ref="W17:Y17"/>
    <mergeCell ref="E11:I11"/>
    <mergeCell ref="L11:N11"/>
    <mergeCell ref="Q11:T11"/>
    <mergeCell ref="AU11:AU13"/>
    <mergeCell ref="AV11:AV13"/>
    <mergeCell ref="E12:K12"/>
    <mergeCell ref="L12:R12"/>
    <mergeCell ref="S12:Y12"/>
    <mergeCell ref="I13:Y13"/>
    <mergeCell ref="G9:S9"/>
    <mergeCell ref="T9:V9"/>
    <mergeCell ref="W9:Y9"/>
    <mergeCell ref="E10:L10"/>
    <mergeCell ref="N10:S10"/>
    <mergeCell ref="X10:Y10"/>
    <mergeCell ref="G2:X2"/>
    <mergeCell ref="C5:F5"/>
    <mergeCell ref="G5:J5"/>
    <mergeCell ref="C6:F6"/>
    <mergeCell ref="G6:J6"/>
    <mergeCell ref="O4:T6"/>
    <mergeCell ref="K5:L5"/>
    <mergeCell ref="K6:L6"/>
  </mergeCells>
  <conditionalFormatting sqref="Y38:Y42 H22 AV11 AV16">
    <cfRule type="expression" dxfId="4" priority="1">
      <formula>$Y$42="x"</formula>
    </cfRule>
    <cfRule type="expression" dxfId="3" priority="2">
      <formula>$Y$41="x"</formula>
    </cfRule>
    <cfRule type="expression" dxfId="2" priority="3">
      <formula>$Y$40="x"</formula>
    </cfRule>
    <cfRule type="expression" dxfId="1" priority="4">
      <formula>$Y$39="x"</formula>
    </cfRule>
    <cfRule type="expression" dxfId="0" priority="5">
      <formula>$Y$38="x"</formula>
    </cfRule>
  </conditionalFormatting>
  <printOptions horizontalCentered="1"/>
  <pageMargins left="0.25" right="0.25" top="0.25" bottom="0.25" header="0.25" footer="0.25"/>
  <pageSetup scale="76" fitToHeight="0" orientation="portrait" r:id="rId1"/>
  <headerFooter>
    <oddFooter>&amp;LRev: S&amp;CPage&amp;P of &amp;N&amp;RForm QC.023</oddFooter>
  </headerFooter>
  <rowBreaks count="4" manualBreakCount="4">
    <brk id="43" max="16383" man="1"/>
    <brk id="73" max="16383" man="1"/>
    <brk id="98"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sizeWithCells="1">
                  <from>
                    <xdr:col>6</xdr:col>
                    <xdr:colOff>349250</xdr:colOff>
                    <xdr:row>112</xdr:row>
                    <xdr:rowOff>50800</xdr:rowOff>
                  </from>
                  <to>
                    <xdr:col>7</xdr:col>
                    <xdr:colOff>0</xdr:colOff>
                    <xdr:row>113</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sizeWithCells="1">
                  <from>
                    <xdr:col>6</xdr:col>
                    <xdr:colOff>355600</xdr:colOff>
                    <xdr:row>113</xdr:row>
                    <xdr:rowOff>57150</xdr:rowOff>
                  </from>
                  <to>
                    <xdr:col>7</xdr:col>
                    <xdr:colOff>0</xdr:colOff>
                    <xdr:row>114</xdr:row>
                    <xdr:rowOff>12700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sizeWithCells="1">
                  <from>
                    <xdr:col>6</xdr:col>
                    <xdr:colOff>349250</xdr:colOff>
                    <xdr:row>114</xdr:row>
                    <xdr:rowOff>50800</xdr:rowOff>
                  </from>
                  <to>
                    <xdr:col>6</xdr:col>
                    <xdr:colOff>577850</xdr:colOff>
                    <xdr:row>115</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sizeWithCells="1">
                  <from>
                    <xdr:col>6</xdr:col>
                    <xdr:colOff>349250</xdr:colOff>
                    <xdr:row>115</xdr:row>
                    <xdr:rowOff>50800</xdr:rowOff>
                  </from>
                  <to>
                    <xdr:col>6</xdr:col>
                    <xdr:colOff>577850</xdr:colOff>
                    <xdr:row>116</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sizeWithCells="1">
                  <from>
                    <xdr:col>6</xdr:col>
                    <xdr:colOff>349250</xdr:colOff>
                    <xdr:row>116</xdr:row>
                    <xdr:rowOff>50800</xdr:rowOff>
                  </from>
                  <to>
                    <xdr:col>6</xdr:col>
                    <xdr:colOff>577850</xdr:colOff>
                    <xdr:row>117</xdr:row>
                    <xdr:rowOff>6350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sizeWithCells="1">
                  <from>
                    <xdr:col>6</xdr:col>
                    <xdr:colOff>349250</xdr:colOff>
                    <xdr:row>117</xdr:row>
                    <xdr:rowOff>44450</xdr:rowOff>
                  </from>
                  <to>
                    <xdr:col>6</xdr:col>
                    <xdr:colOff>577850</xdr:colOff>
                    <xdr:row>118</xdr:row>
                    <xdr:rowOff>6350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sizeWithCells="1">
                  <from>
                    <xdr:col>6</xdr:col>
                    <xdr:colOff>349250</xdr:colOff>
                    <xdr:row>118</xdr:row>
                    <xdr:rowOff>44450</xdr:rowOff>
                  </from>
                  <to>
                    <xdr:col>6</xdr:col>
                    <xdr:colOff>577850</xdr:colOff>
                    <xdr:row>119</xdr:row>
                    <xdr:rowOff>6350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sizeWithCells="1">
                  <from>
                    <xdr:col>6</xdr:col>
                    <xdr:colOff>349250</xdr:colOff>
                    <xdr:row>119</xdr:row>
                    <xdr:rowOff>38100</xdr:rowOff>
                  </from>
                  <to>
                    <xdr:col>6</xdr:col>
                    <xdr:colOff>577850</xdr:colOff>
                    <xdr:row>120</xdr:row>
                    <xdr:rowOff>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sizeWithCells="1">
                  <from>
                    <xdr:col>6</xdr:col>
                    <xdr:colOff>349250</xdr:colOff>
                    <xdr:row>121</xdr:row>
                    <xdr:rowOff>38100</xdr:rowOff>
                  </from>
                  <to>
                    <xdr:col>6</xdr:col>
                    <xdr:colOff>577850</xdr:colOff>
                    <xdr:row>122</xdr:row>
                    <xdr:rowOff>0</xdr:rowOff>
                  </to>
                </anchor>
              </controlPr>
            </control>
          </mc:Choice>
        </mc:AlternateContent>
        <mc:AlternateContent xmlns:mc="http://schemas.openxmlformats.org/markup-compatibility/2006">
          <mc:Choice Requires="x14">
            <control shapeId="4207" r:id="rId13" name="Check Box 111">
              <controlPr defaultSize="0" autoFill="0" autoLine="0" autoPict="0">
                <anchor moveWithCells="1" sizeWithCells="1">
                  <from>
                    <xdr:col>12</xdr:col>
                    <xdr:colOff>101600</xdr:colOff>
                    <xdr:row>4</xdr:row>
                    <xdr:rowOff>25400</xdr:rowOff>
                  </from>
                  <to>
                    <xdr:col>13</xdr:col>
                    <xdr:colOff>0</xdr:colOff>
                    <xdr:row>5</xdr:row>
                    <xdr:rowOff>0</xdr:rowOff>
                  </to>
                </anchor>
              </controlPr>
            </control>
          </mc:Choice>
        </mc:AlternateContent>
        <mc:AlternateContent xmlns:mc="http://schemas.openxmlformats.org/markup-compatibility/2006">
          <mc:Choice Requires="x14">
            <control shapeId="4209" r:id="rId14" name="Check Box 113">
              <controlPr defaultSize="0" autoFill="0" autoLine="0" autoPict="0">
                <anchor moveWithCells="1" sizeWithCells="1">
                  <from>
                    <xdr:col>12</xdr:col>
                    <xdr:colOff>101600</xdr:colOff>
                    <xdr:row>5</xdr:row>
                    <xdr:rowOff>25400</xdr:rowOff>
                  </from>
                  <to>
                    <xdr:col>13</xdr:col>
                    <xdr:colOff>0</xdr:colOff>
                    <xdr:row>6</xdr:row>
                    <xdr:rowOff>0</xdr:rowOff>
                  </to>
                </anchor>
              </controlPr>
            </control>
          </mc:Choice>
        </mc:AlternateContent>
        <mc:AlternateContent xmlns:mc="http://schemas.openxmlformats.org/markup-compatibility/2006">
          <mc:Choice Requires="x14">
            <control shapeId="4213" r:id="rId15" name="Check Box 117">
              <controlPr defaultSize="0" autoFill="0" autoLine="0" autoPict="0">
                <anchor moveWithCells="1" sizeWithCells="1">
                  <from>
                    <xdr:col>6</xdr:col>
                    <xdr:colOff>355600</xdr:colOff>
                    <xdr:row>120</xdr:row>
                    <xdr:rowOff>38100</xdr:rowOff>
                  </from>
                  <to>
                    <xdr:col>7</xdr:col>
                    <xdr:colOff>0</xdr:colOff>
                    <xdr:row>121</xdr:row>
                    <xdr:rowOff>0</xdr:rowOff>
                  </to>
                </anchor>
              </controlPr>
            </control>
          </mc:Choice>
        </mc:AlternateContent>
        <mc:AlternateContent xmlns:mc="http://schemas.openxmlformats.org/markup-compatibility/2006">
          <mc:Choice Requires="x14">
            <control shapeId="4214" r:id="rId16" name="Check Box 118">
              <controlPr defaultSize="0" autoFill="0" autoLine="0" autoPict="0">
                <anchor moveWithCells="1" sizeWithCells="1">
                  <from>
                    <xdr:col>6</xdr:col>
                    <xdr:colOff>349250</xdr:colOff>
                    <xdr:row>119</xdr:row>
                    <xdr:rowOff>44450</xdr:rowOff>
                  </from>
                  <to>
                    <xdr:col>6</xdr:col>
                    <xdr:colOff>577850</xdr:colOff>
                    <xdr:row>120</xdr:row>
                    <xdr:rowOff>6350</xdr:rowOff>
                  </to>
                </anchor>
              </controlPr>
            </control>
          </mc:Choice>
        </mc:AlternateContent>
        <mc:AlternateContent xmlns:mc="http://schemas.openxmlformats.org/markup-compatibility/2006">
          <mc:Choice Requires="x14">
            <control shapeId="4215" r:id="rId17" name="Check Box 119">
              <controlPr defaultSize="0" autoFill="0" autoLine="0" autoPict="0">
                <anchor moveWithCells="1" sizeWithCells="1">
                  <from>
                    <xdr:col>6</xdr:col>
                    <xdr:colOff>349250</xdr:colOff>
                    <xdr:row>120</xdr:row>
                    <xdr:rowOff>44450</xdr:rowOff>
                  </from>
                  <to>
                    <xdr:col>6</xdr:col>
                    <xdr:colOff>577850</xdr:colOff>
                    <xdr:row>121</xdr:row>
                    <xdr:rowOff>6350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D962BB39C6304BBEC4CF8E8F07C239" ma:contentTypeVersion="4" ma:contentTypeDescription="Create a new document." ma:contentTypeScope="" ma:versionID="739eb9c9c7eb53a88c435e6769b4f054">
  <xsd:schema xmlns:xsd="http://www.w3.org/2001/XMLSchema" xmlns:xs="http://www.w3.org/2001/XMLSchema" xmlns:p="http://schemas.microsoft.com/office/2006/metadata/properties" xmlns:ns2="5527efb7-b8da-46d5-8c1c-befcd8056a4c" xmlns:ns3="17220649-4138-4731-8f4e-3a4b205e55d5" targetNamespace="http://schemas.microsoft.com/office/2006/metadata/properties" ma:root="true" ma:fieldsID="7d481401115be96622903abb73562070" ns2:_="" ns3:_="">
    <xsd:import namespace="5527efb7-b8da-46d5-8c1c-befcd8056a4c"/>
    <xsd:import namespace="17220649-4138-4731-8f4e-3a4b205e55d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27efb7-b8da-46d5-8c1c-befcd8056a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7220649-4138-4731-8f4e-3a4b205e55d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F1A97D-5F0A-402A-830C-EF4FEFA014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27efb7-b8da-46d5-8c1c-befcd8056a4c"/>
    <ds:schemaRef ds:uri="17220649-4138-4731-8f4e-3a4b205e55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B2DBAA-8735-4E6C-8912-B497F7A855C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6E394E4-7571-4C8A-96DC-35C0069AE5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Risk Assesment</vt:lpstr>
      <vt:lpstr>'Risk Assesment'!Print_Area</vt:lpstr>
    </vt:vector>
  </TitlesOfParts>
  <Manager/>
  <Company>ITT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ITTPCADMIN</dc:creator>
  <cp:keywords/>
  <dc:description/>
  <cp:lastModifiedBy>Waleszczak, Adam</cp:lastModifiedBy>
  <cp:revision/>
  <cp:lastPrinted>2023-02-17T01:59:03Z</cp:lastPrinted>
  <dcterms:created xsi:type="dcterms:W3CDTF">2022-07-15T16:51:15Z</dcterms:created>
  <dcterms:modified xsi:type="dcterms:W3CDTF">2023-02-17T02:00:09Z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0x01010086D962BB39C6304BBEC4CF8E8F07C239</vt:lpwstr>
  </property>
</Properties>
</file>